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2019" sheetId="4" r:id="rId1"/>
    <sheet name="2020-2021" sheetId="6" r:id="rId2"/>
    <sheet name="прил 12 2020-2021гг" sheetId="5" state="hidden" r:id="rId3"/>
  </sheets>
  <definedNames>
    <definedName name="_xlnm.Print_Area" localSheetId="1">'2020-2021'!$A$1:$U$19</definedName>
  </definedNames>
  <calcPr calcId="162913"/>
</workbook>
</file>

<file path=xl/calcChain.xml><?xml version="1.0" encoding="utf-8"?>
<calcChain xmlns="http://schemas.openxmlformats.org/spreadsheetml/2006/main">
  <c r="J19" i="4" l="1"/>
  <c r="K19" i="4" l="1"/>
  <c r="K16" i="4" l="1"/>
  <c r="J20" i="4"/>
  <c r="J18" i="4" l="1"/>
  <c r="I18" i="6" l="1"/>
  <c r="R18" i="6"/>
  <c r="T18" i="6" s="1"/>
  <c r="S19" i="6"/>
  <c r="T17" i="6"/>
  <c r="T15" i="6"/>
  <c r="T14" i="6"/>
  <c r="T13" i="6"/>
  <c r="T12" i="6"/>
  <c r="K17" i="6"/>
  <c r="I16" i="6"/>
  <c r="K16" i="6" s="1"/>
  <c r="J19" i="6" l="1"/>
  <c r="K18" i="6"/>
  <c r="K15" i="6"/>
  <c r="K14" i="6"/>
  <c r="K13" i="6"/>
  <c r="K12" i="6"/>
  <c r="K19" i="6" l="1"/>
  <c r="I17" i="6" l="1"/>
  <c r="P12" i="6" l="1"/>
  <c r="G12" i="6"/>
  <c r="I12" i="6"/>
  <c r="G16" i="6" l="1"/>
  <c r="H19" i="6" l="1"/>
  <c r="I15" i="6"/>
  <c r="I14" i="6"/>
  <c r="I13" i="6"/>
  <c r="Q19" i="6"/>
  <c r="R17" i="6"/>
  <c r="R15" i="6"/>
  <c r="R14" i="6"/>
  <c r="R13" i="6"/>
  <c r="R12" i="6"/>
  <c r="I19" i="6" l="1"/>
  <c r="O19" i="6"/>
  <c r="M19" i="6"/>
  <c r="F19" i="6"/>
  <c r="D19" i="6"/>
  <c r="N18" i="6"/>
  <c r="P18" i="6" s="1"/>
  <c r="E18" i="6"/>
  <c r="G18" i="6" s="1"/>
  <c r="N17" i="6"/>
  <c r="P17" i="6" s="1"/>
  <c r="E17" i="6"/>
  <c r="G17" i="6" s="1"/>
  <c r="N16" i="6"/>
  <c r="P16" i="6" s="1"/>
  <c r="R16" i="6" s="1"/>
  <c r="T16" i="6" s="1"/>
  <c r="T19" i="6" s="1"/>
  <c r="L16" i="6"/>
  <c r="L19" i="6" s="1"/>
  <c r="C16" i="6"/>
  <c r="C19" i="6" s="1"/>
  <c r="N15" i="6"/>
  <c r="P15" i="6" s="1"/>
  <c r="E15" i="6"/>
  <c r="G15" i="6" s="1"/>
  <c r="N14" i="6"/>
  <c r="P14" i="6" s="1"/>
  <c r="E14" i="6"/>
  <c r="G14" i="6" s="1"/>
  <c r="N13" i="6"/>
  <c r="P13" i="6" s="1"/>
  <c r="E13" i="6"/>
  <c r="G13" i="6" s="1"/>
  <c r="N12" i="6"/>
  <c r="E12" i="6"/>
  <c r="R19" i="6" l="1"/>
  <c r="P19" i="6"/>
  <c r="E16" i="6"/>
  <c r="G19" i="6" s="1"/>
  <c r="N19" i="6"/>
  <c r="K17" i="4"/>
  <c r="J21" i="4"/>
  <c r="E19" i="6" l="1"/>
  <c r="H18" i="4"/>
  <c r="H19" i="4"/>
  <c r="H21" i="4" l="1"/>
  <c r="F19" i="4"/>
  <c r="L12" i="5" l="1"/>
  <c r="K19" i="5"/>
  <c r="L18" i="5"/>
  <c r="L17" i="5"/>
  <c r="L16" i="5"/>
  <c r="L15" i="5"/>
  <c r="L14" i="5"/>
  <c r="L13" i="5"/>
  <c r="F19" i="5"/>
  <c r="G18" i="5"/>
  <c r="G17" i="5"/>
  <c r="G16" i="5"/>
  <c r="G15" i="5"/>
  <c r="G14" i="5"/>
  <c r="G13" i="5"/>
  <c r="G12" i="5"/>
  <c r="L19" i="5" l="1"/>
  <c r="G19" i="5"/>
  <c r="F21" i="4"/>
  <c r="H16" i="5"/>
  <c r="I19" i="5"/>
  <c r="J18" i="5"/>
  <c r="J17" i="5"/>
  <c r="J16" i="5"/>
  <c r="J15" i="5"/>
  <c r="J14" i="5"/>
  <c r="J13" i="5"/>
  <c r="J12" i="5"/>
  <c r="C16" i="5"/>
  <c r="E16" i="5" s="1"/>
  <c r="E19" i="5" s="1"/>
  <c r="D19" i="5"/>
  <c r="E13" i="5"/>
  <c r="E14" i="5"/>
  <c r="E15" i="5"/>
  <c r="E17" i="5"/>
  <c r="E18" i="5"/>
  <c r="E12" i="5"/>
  <c r="J19" i="5" l="1"/>
  <c r="D20" i="4"/>
  <c r="D19" i="4" l="1"/>
  <c r="D21" i="4"/>
  <c r="E13" i="4"/>
  <c r="G13" i="4" s="1"/>
  <c r="E14" i="4"/>
  <c r="G14" i="4" s="1"/>
  <c r="I14" i="4" s="1"/>
  <c r="K14" i="4" s="1"/>
  <c r="E15" i="4"/>
  <c r="G15" i="4" s="1"/>
  <c r="I15" i="4" s="1"/>
  <c r="K15" i="4" s="1"/>
  <c r="E18" i="4"/>
  <c r="G18" i="4" s="1"/>
  <c r="I18" i="4" s="1"/>
  <c r="K18" i="4" s="1"/>
  <c r="E19" i="4"/>
  <c r="G19" i="4" s="1"/>
  <c r="I19" i="4" s="1"/>
  <c r="E20" i="4"/>
  <c r="G20" i="4" s="1"/>
  <c r="I20" i="4" s="1"/>
  <c r="K20" i="4" s="1"/>
  <c r="E12" i="4"/>
  <c r="G12" i="4" s="1"/>
  <c r="I12" i="4" s="1"/>
  <c r="K12" i="4" s="1"/>
  <c r="G21" i="4" l="1"/>
  <c r="I13" i="4"/>
  <c r="E21" i="4"/>
  <c r="H19" i="5"/>
  <c r="C19" i="5"/>
  <c r="I21" i="4" l="1"/>
  <c r="K13" i="4"/>
  <c r="K21" i="4" s="1"/>
  <c r="C21" i="4"/>
</calcChain>
</file>

<file path=xl/sharedStrings.xml><?xml version="1.0" encoding="utf-8"?>
<sst xmlns="http://schemas.openxmlformats.org/spreadsheetml/2006/main" count="98" uniqueCount="44">
  <si>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</si>
  <si>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</si>
  <si>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</si>
  <si>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</si>
  <si>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Дотация на обеспечение сбалансированности местных бюджетов</t>
  </si>
  <si>
    <t>Наименование межбюджетного трансферта</t>
  </si>
  <si>
    <t>№ п/п</t>
  </si>
  <si>
    <t xml:space="preserve">к решению Думы </t>
  </si>
  <si>
    <t>города Мегиона</t>
  </si>
  <si>
    <t>Субсидии на частичное повышение оплаты труда работников муниципальных учреждений культуры и  дополнительного образования детей в целях реализации Указов Президента РФ</t>
  </si>
  <si>
    <t>Дотации  на выравнивание бюджетной обеспеченности муниципальных районов (городских округов)  из  регионального  фонда  финансовой поддержки муниципальных районов (городских округов)</t>
  </si>
  <si>
    <t>Дотации  городским округам на выравнивание бюджетной обеспеченности поселений для решения вопросов местного значения поселений из  регионального  фонда  финансовой поддержки поселений</t>
  </si>
  <si>
    <t>Всего межбюджетных трансфертов:</t>
  </si>
  <si>
    <t>Объем межбюджетных трансфертов, получаемых из других бюджетов бюджетной системы Российской Федерации на 2019 год</t>
  </si>
  <si>
    <t>Объем межбюджетных трансфертов, получаемых из других бюджетов бюджетной системы Российской Федерации на плановый период 2020 и 2021 годов</t>
  </si>
  <si>
    <t>Решение Думы города от 21.12.2018 №327</t>
  </si>
  <si>
    <t>Утвержденный план на 2020 год, утвержден решением Думы города от 21.12.2018 №327</t>
  </si>
  <si>
    <t>сумма изменений   (+) увеличение   (-) уменьшение</t>
  </si>
  <si>
    <t xml:space="preserve">уточненный план на        2020 год </t>
  </si>
  <si>
    <t>Утвержденный план на 2021 год, утвержден решением Думы города от 21.12.2018 №327</t>
  </si>
  <si>
    <t xml:space="preserve">уточненный план на        2021 год </t>
  </si>
  <si>
    <t>Приложение 12</t>
  </si>
  <si>
    <t>Утвержденный план на 2020 год, утвержден решением Думы города от 21.02.2019 №333</t>
  </si>
  <si>
    <t>Решение Думы города от 21.02.2019 №333</t>
  </si>
  <si>
    <t>Утвержденный план на 2021 год, утвержден решением Думы города от 21.02.2019 №333</t>
  </si>
  <si>
    <t>Приложение 11</t>
  </si>
  <si>
    <t>(тыс. рублей)</t>
  </si>
  <si>
    <t>от "_22_"_03__2019 № _343_</t>
  </si>
  <si>
    <t>Решение Думы города от 22.03.2019 №343</t>
  </si>
  <si>
    <t>Дотация в целях поощрения городских  округов и муниципальных районов ХМАО-Югры за развитие практик инициативного бюджетирования</t>
  </si>
  <si>
    <t xml:space="preserve">уточненный план на        2019 год </t>
  </si>
  <si>
    <t>от "_21_"_06_2019 № 362__</t>
  </si>
  <si>
    <t>Решение Думы города от 21.06.2019 №362</t>
  </si>
  <si>
    <t>Дотация на поощрение достижения высоких показателей качества организации бюджетного процесса в городских  округах и муниципальных районах ХМАО-Югры</t>
  </si>
  <si>
    <t>Дотация на поощрение достижения наилучших значений показателей деятельности органов МСУ</t>
  </si>
  <si>
    <t>Утвержденный план на 2020 год, утвержден решением Думы города от 22.03.2019 №343</t>
  </si>
  <si>
    <t>Утвержденный план на 2021 год, утвержден решением Думы города от 22.02.2019 №343</t>
  </si>
  <si>
    <t>Дотация в целях стимулирования роста налогового потенциала и качества планирования доходов в городских округах и муниципальных районах ХМАО - Югры</t>
  </si>
  <si>
    <t>сумма изменений                                                                (+) увеличение   (-) уменьшение</t>
  </si>
  <si>
    <t>сумма изменений                                                                 (+) увеличение   (-) уменьшение</t>
  </si>
  <si>
    <t>сумма изменений                                                    (+) увеличение   (-) уменьшение</t>
  </si>
  <si>
    <t>Уточненный план                                        на 2020 год</t>
  </si>
  <si>
    <t>Уточненный                                             план                            на 2021 год</t>
  </si>
  <si>
    <t>от 29.10.2019 № 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</si>
</sst>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1" applyFont="1" applyBorder="1" applyAlignment="1" applyProtection="1">
      <alignment horizontal="left"/>
      <protection hidden="1"/>
    </xf>
    <xf numFmtId="0" fontId="6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0" fontId="9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left"/>
      <protection hidden="1"/>
    </xf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workbookViewId="0">
      <selection activeCell="J12" sqref="J12"/>
    </sheetView>
  </sheetViews>
  <sheetFormatPr defaultRowHeight="15.75" x14ac:dyDescent="0.25"/>
  <cols>
    <col min="1" max="1" width="6.7109375" style="3" customWidth="1"/>
    <col min="2" max="2" width="64.28515625" style="3" customWidth="1"/>
    <col min="3" max="3" width="15.28515625" style="3" hidden="1" customWidth="1"/>
    <col min="4" max="4" width="12" style="3" hidden="1" customWidth="1"/>
    <col min="5" max="6" width="14" style="3" hidden="1" customWidth="1"/>
    <col min="7" max="7" width="16.42578125" style="3" hidden="1" customWidth="1"/>
    <col min="8" max="8" width="14" style="3" hidden="1" customWidth="1"/>
    <col min="9" max="9" width="16.42578125" style="3" customWidth="1"/>
    <col min="10" max="10" width="14.85546875" style="3" customWidth="1"/>
    <col min="11" max="11" width="13.7109375" style="3" customWidth="1"/>
    <col min="12" max="248" width="9.140625" style="3"/>
    <col min="249" max="249" width="21.28515625" style="3" customWidth="1"/>
    <col min="250" max="250" width="22.5703125" style="3" customWidth="1"/>
    <col min="251" max="251" width="25" style="3" customWidth="1"/>
    <col min="252" max="252" width="22.140625" style="3" customWidth="1"/>
    <col min="253" max="253" width="23" style="3" customWidth="1"/>
    <col min="254" max="254" width="19" style="3" customWidth="1"/>
    <col min="255" max="255" width="19.42578125" style="3" customWidth="1"/>
    <col min="256" max="256" width="18.140625" style="3" customWidth="1"/>
    <col min="257" max="257" width="21.5703125" style="3" customWidth="1"/>
    <col min="258" max="504" width="9.140625" style="3"/>
    <col min="505" max="505" width="21.28515625" style="3" customWidth="1"/>
    <col min="506" max="506" width="22.5703125" style="3" customWidth="1"/>
    <col min="507" max="507" width="25" style="3" customWidth="1"/>
    <col min="508" max="508" width="22.140625" style="3" customWidth="1"/>
    <col min="509" max="509" width="23" style="3" customWidth="1"/>
    <col min="510" max="510" width="19" style="3" customWidth="1"/>
    <col min="511" max="511" width="19.42578125" style="3" customWidth="1"/>
    <col min="512" max="512" width="18.140625" style="3" customWidth="1"/>
    <col min="513" max="513" width="21.5703125" style="3" customWidth="1"/>
    <col min="514" max="760" width="9.140625" style="3"/>
    <col min="761" max="761" width="21.28515625" style="3" customWidth="1"/>
    <col min="762" max="762" width="22.5703125" style="3" customWidth="1"/>
    <col min="763" max="763" width="25" style="3" customWidth="1"/>
    <col min="764" max="764" width="22.140625" style="3" customWidth="1"/>
    <col min="765" max="765" width="23" style="3" customWidth="1"/>
    <col min="766" max="766" width="19" style="3" customWidth="1"/>
    <col min="767" max="767" width="19.42578125" style="3" customWidth="1"/>
    <col min="768" max="768" width="18.140625" style="3" customWidth="1"/>
    <col min="769" max="769" width="21.5703125" style="3" customWidth="1"/>
    <col min="770" max="1016" width="9.140625" style="3"/>
    <col min="1017" max="1017" width="21.28515625" style="3" customWidth="1"/>
    <col min="1018" max="1018" width="22.5703125" style="3" customWidth="1"/>
    <col min="1019" max="1019" width="25" style="3" customWidth="1"/>
    <col min="1020" max="1020" width="22.140625" style="3" customWidth="1"/>
    <col min="1021" max="1021" width="23" style="3" customWidth="1"/>
    <col min="1022" max="1022" width="19" style="3" customWidth="1"/>
    <col min="1023" max="1023" width="19.42578125" style="3" customWidth="1"/>
    <col min="1024" max="1024" width="18.140625" style="3" customWidth="1"/>
    <col min="1025" max="1025" width="21.5703125" style="3" customWidth="1"/>
    <col min="1026" max="1272" width="9.140625" style="3"/>
    <col min="1273" max="1273" width="21.28515625" style="3" customWidth="1"/>
    <col min="1274" max="1274" width="22.5703125" style="3" customWidth="1"/>
    <col min="1275" max="1275" width="25" style="3" customWidth="1"/>
    <col min="1276" max="1276" width="22.140625" style="3" customWidth="1"/>
    <col min="1277" max="1277" width="23" style="3" customWidth="1"/>
    <col min="1278" max="1278" width="19" style="3" customWidth="1"/>
    <col min="1279" max="1279" width="19.42578125" style="3" customWidth="1"/>
    <col min="1280" max="1280" width="18.140625" style="3" customWidth="1"/>
    <col min="1281" max="1281" width="21.5703125" style="3" customWidth="1"/>
    <col min="1282" max="1528" width="9.140625" style="3"/>
    <col min="1529" max="1529" width="21.28515625" style="3" customWidth="1"/>
    <col min="1530" max="1530" width="22.5703125" style="3" customWidth="1"/>
    <col min="1531" max="1531" width="25" style="3" customWidth="1"/>
    <col min="1532" max="1532" width="22.140625" style="3" customWidth="1"/>
    <col min="1533" max="1533" width="23" style="3" customWidth="1"/>
    <col min="1534" max="1534" width="19" style="3" customWidth="1"/>
    <col min="1535" max="1535" width="19.42578125" style="3" customWidth="1"/>
    <col min="1536" max="1536" width="18.140625" style="3" customWidth="1"/>
    <col min="1537" max="1537" width="21.5703125" style="3" customWidth="1"/>
    <col min="1538" max="1784" width="9.140625" style="3"/>
    <col min="1785" max="1785" width="21.28515625" style="3" customWidth="1"/>
    <col min="1786" max="1786" width="22.5703125" style="3" customWidth="1"/>
    <col min="1787" max="1787" width="25" style="3" customWidth="1"/>
    <col min="1788" max="1788" width="22.140625" style="3" customWidth="1"/>
    <col min="1789" max="1789" width="23" style="3" customWidth="1"/>
    <col min="1790" max="1790" width="19" style="3" customWidth="1"/>
    <col min="1791" max="1791" width="19.42578125" style="3" customWidth="1"/>
    <col min="1792" max="1792" width="18.140625" style="3" customWidth="1"/>
    <col min="1793" max="1793" width="21.5703125" style="3" customWidth="1"/>
    <col min="1794" max="2040" width="9.140625" style="3"/>
    <col min="2041" max="2041" width="21.28515625" style="3" customWidth="1"/>
    <col min="2042" max="2042" width="22.5703125" style="3" customWidth="1"/>
    <col min="2043" max="2043" width="25" style="3" customWidth="1"/>
    <col min="2044" max="2044" width="22.140625" style="3" customWidth="1"/>
    <col min="2045" max="2045" width="23" style="3" customWidth="1"/>
    <col min="2046" max="2046" width="19" style="3" customWidth="1"/>
    <col min="2047" max="2047" width="19.42578125" style="3" customWidth="1"/>
    <col min="2048" max="2048" width="18.140625" style="3" customWidth="1"/>
    <col min="2049" max="2049" width="21.5703125" style="3" customWidth="1"/>
    <col min="2050" max="2296" width="9.140625" style="3"/>
    <col min="2297" max="2297" width="21.28515625" style="3" customWidth="1"/>
    <col min="2298" max="2298" width="22.5703125" style="3" customWidth="1"/>
    <col min="2299" max="2299" width="25" style="3" customWidth="1"/>
    <col min="2300" max="2300" width="22.140625" style="3" customWidth="1"/>
    <col min="2301" max="2301" width="23" style="3" customWidth="1"/>
    <col min="2302" max="2302" width="19" style="3" customWidth="1"/>
    <col min="2303" max="2303" width="19.42578125" style="3" customWidth="1"/>
    <col min="2304" max="2304" width="18.140625" style="3" customWidth="1"/>
    <col min="2305" max="2305" width="21.5703125" style="3" customWidth="1"/>
    <col min="2306" max="2552" width="9.140625" style="3"/>
    <col min="2553" max="2553" width="21.28515625" style="3" customWidth="1"/>
    <col min="2554" max="2554" width="22.5703125" style="3" customWidth="1"/>
    <col min="2555" max="2555" width="25" style="3" customWidth="1"/>
    <col min="2556" max="2556" width="22.140625" style="3" customWidth="1"/>
    <col min="2557" max="2557" width="23" style="3" customWidth="1"/>
    <col min="2558" max="2558" width="19" style="3" customWidth="1"/>
    <col min="2559" max="2559" width="19.42578125" style="3" customWidth="1"/>
    <col min="2560" max="2560" width="18.140625" style="3" customWidth="1"/>
    <col min="2561" max="2561" width="21.5703125" style="3" customWidth="1"/>
    <col min="2562" max="2808" width="9.140625" style="3"/>
    <col min="2809" max="2809" width="21.28515625" style="3" customWidth="1"/>
    <col min="2810" max="2810" width="22.5703125" style="3" customWidth="1"/>
    <col min="2811" max="2811" width="25" style="3" customWidth="1"/>
    <col min="2812" max="2812" width="22.140625" style="3" customWidth="1"/>
    <col min="2813" max="2813" width="23" style="3" customWidth="1"/>
    <col min="2814" max="2814" width="19" style="3" customWidth="1"/>
    <col min="2815" max="2815" width="19.42578125" style="3" customWidth="1"/>
    <col min="2816" max="2816" width="18.140625" style="3" customWidth="1"/>
    <col min="2817" max="2817" width="21.5703125" style="3" customWidth="1"/>
    <col min="2818" max="3064" width="9.140625" style="3"/>
    <col min="3065" max="3065" width="21.28515625" style="3" customWidth="1"/>
    <col min="3066" max="3066" width="22.5703125" style="3" customWidth="1"/>
    <col min="3067" max="3067" width="25" style="3" customWidth="1"/>
    <col min="3068" max="3068" width="22.140625" style="3" customWidth="1"/>
    <col min="3069" max="3069" width="23" style="3" customWidth="1"/>
    <col min="3070" max="3070" width="19" style="3" customWidth="1"/>
    <col min="3071" max="3071" width="19.42578125" style="3" customWidth="1"/>
    <col min="3072" max="3072" width="18.140625" style="3" customWidth="1"/>
    <col min="3073" max="3073" width="21.5703125" style="3" customWidth="1"/>
    <col min="3074" max="3320" width="9.140625" style="3"/>
    <col min="3321" max="3321" width="21.28515625" style="3" customWidth="1"/>
    <col min="3322" max="3322" width="22.5703125" style="3" customWidth="1"/>
    <col min="3323" max="3323" width="25" style="3" customWidth="1"/>
    <col min="3324" max="3324" width="22.140625" style="3" customWidth="1"/>
    <col min="3325" max="3325" width="23" style="3" customWidth="1"/>
    <col min="3326" max="3326" width="19" style="3" customWidth="1"/>
    <col min="3327" max="3327" width="19.42578125" style="3" customWidth="1"/>
    <col min="3328" max="3328" width="18.140625" style="3" customWidth="1"/>
    <col min="3329" max="3329" width="21.5703125" style="3" customWidth="1"/>
    <col min="3330" max="3576" width="9.140625" style="3"/>
    <col min="3577" max="3577" width="21.28515625" style="3" customWidth="1"/>
    <col min="3578" max="3578" width="22.5703125" style="3" customWidth="1"/>
    <col min="3579" max="3579" width="25" style="3" customWidth="1"/>
    <col min="3580" max="3580" width="22.140625" style="3" customWidth="1"/>
    <col min="3581" max="3581" width="23" style="3" customWidth="1"/>
    <col min="3582" max="3582" width="19" style="3" customWidth="1"/>
    <col min="3583" max="3583" width="19.42578125" style="3" customWidth="1"/>
    <col min="3584" max="3584" width="18.140625" style="3" customWidth="1"/>
    <col min="3585" max="3585" width="21.5703125" style="3" customWidth="1"/>
    <col min="3586" max="3832" width="9.140625" style="3"/>
    <col min="3833" max="3833" width="21.28515625" style="3" customWidth="1"/>
    <col min="3834" max="3834" width="22.5703125" style="3" customWidth="1"/>
    <col min="3835" max="3835" width="25" style="3" customWidth="1"/>
    <col min="3836" max="3836" width="22.140625" style="3" customWidth="1"/>
    <col min="3837" max="3837" width="23" style="3" customWidth="1"/>
    <col min="3838" max="3838" width="19" style="3" customWidth="1"/>
    <col min="3839" max="3839" width="19.42578125" style="3" customWidth="1"/>
    <col min="3840" max="3840" width="18.140625" style="3" customWidth="1"/>
    <col min="3841" max="3841" width="21.5703125" style="3" customWidth="1"/>
    <col min="3842" max="4088" width="9.140625" style="3"/>
    <col min="4089" max="4089" width="21.28515625" style="3" customWidth="1"/>
    <col min="4090" max="4090" width="22.5703125" style="3" customWidth="1"/>
    <col min="4091" max="4091" width="25" style="3" customWidth="1"/>
    <col min="4092" max="4092" width="22.140625" style="3" customWidth="1"/>
    <col min="4093" max="4093" width="23" style="3" customWidth="1"/>
    <col min="4094" max="4094" width="19" style="3" customWidth="1"/>
    <col min="4095" max="4095" width="19.42578125" style="3" customWidth="1"/>
    <col min="4096" max="4096" width="18.140625" style="3" customWidth="1"/>
    <col min="4097" max="4097" width="21.5703125" style="3" customWidth="1"/>
    <col min="4098" max="4344" width="9.140625" style="3"/>
    <col min="4345" max="4345" width="21.28515625" style="3" customWidth="1"/>
    <col min="4346" max="4346" width="22.5703125" style="3" customWidth="1"/>
    <col min="4347" max="4347" width="25" style="3" customWidth="1"/>
    <col min="4348" max="4348" width="22.140625" style="3" customWidth="1"/>
    <col min="4349" max="4349" width="23" style="3" customWidth="1"/>
    <col min="4350" max="4350" width="19" style="3" customWidth="1"/>
    <col min="4351" max="4351" width="19.42578125" style="3" customWidth="1"/>
    <col min="4352" max="4352" width="18.140625" style="3" customWidth="1"/>
    <col min="4353" max="4353" width="21.5703125" style="3" customWidth="1"/>
    <col min="4354" max="4600" width="9.140625" style="3"/>
    <col min="4601" max="4601" width="21.28515625" style="3" customWidth="1"/>
    <col min="4602" max="4602" width="22.5703125" style="3" customWidth="1"/>
    <col min="4603" max="4603" width="25" style="3" customWidth="1"/>
    <col min="4604" max="4604" width="22.140625" style="3" customWidth="1"/>
    <col min="4605" max="4605" width="23" style="3" customWidth="1"/>
    <col min="4606" max="4606" width="19" style="3" customWidth="1"/>
    <col min="4607" max="4607" width="19.42578125" style="3" customWidth="1"/>
    <col min="4608" max="4608" width="18.140625" style="3" customWidth="1"/>
    <col min="4609" max="4609" width="21.5703125" style="3" customWidth="1"/>
    <col min="4610" max="4856" width="9.140625" style="3"/>
    <col min="4857" max="4857" width="21.28515625" style="3" customWidth="1"/>
    <col min="4858" max="4858" width="22.5703125" style="3" customWidth="1"/>
    <col min="4859" max="4859" width="25" style="3" customWidth="1"/>
    <col min="4860" max="4860" width="22.140625" style="3" customWidth="1"/>
    <col min="4861" max="4861" width="23" style="3" customWidth="1"/>
    <col min="4862" max="4862" width="19" style="3" customWidth="1"/>
    <col min="4863" max="4863" width="19.42578125" style="3" customWidth="1"/>
    <col min="4864" max="4864" width="18.140625" style="3" customWidth="1"/>
    <col min="4865" max="4865" width="21.5703125" style="3" customWidth="1"/>
    <col min="4866" max="5112" width="9.140625" style="3"/>
    <col min="5113" max="5113" width="21.28515625" style="3" customWidth="1"/>
    <col min="5114" max="5114" width="22.5703125" style="3" customWidth="1"/>
    <col min="5115" max="5115" width="25" style="3" customWidth="1"/>
    <col min="5116" max="5116" width="22.140625" style="3" customWidth="1"/>
    <col min="5117" max="5117" width="23" style="3" customWidth="1"/>
    <col min="5118" max="5118" width="19" style="3" customWidth="1"/>
    <col min="5119" max="5119" width="19.42578125" style="3" customWidth="1"/>
    <col min="5120" max="5120" width="18.140625" style="3" customWidth="1"/>
    <col min="5121" max="5121" width="21.5703125" style="3" customWidth="1"/>
    <col min="5122" max="5368" width="9.140625" style="3"/>
    <col min="5369" max="5369" width="21.28515625" style="3" customWidth="1"/>
    <col min="5370" max="5370" width="22.5703125" style="3" customWidth="1"/>
    <col min="5371" max="5371" width="25" style="3" customWidth="1"/>
    <col min="5372" max="5372" width="22.140625" style="3" customWidth="1"/>
    <col min="5373" max="5373" width="23" style="3" customWidth="1"/>
    <col min="5374" max="5374" width="19" style="3" customWidth="1"/>
    <col min="5375" max="5375" width="19.42578125" style="3" customWidth="1"/>
    <col min="5376" max="5376" width="18.140625" style="3" customWidth="1"/>
    <col min="5377" max="5377" width="21.5703125" style="3" customWidth="1"/>
    <col min="5378" max="5624" width="9.140625" style="3"/>
    <col min="5625" max="5625" width="21.28515625" style="3" customWidth="1"/>
    <col min="5626" max="5626" width="22.5703125" style="3" customWidth="1"/>
    <col min="5627" max="5627" width="25" style="3" customWidth="1"/>
    <col min="5628" max="5628" width="22.140625" style="3" customWidth="1"/>
    <col min="5629" max="5629" width="23" style="3" customWidth="1"/>
    <col min="5630" max="5630" width="19" style="3" customWidth="1"/>
    <col min="5631" max="5631" width="19.42578125" style="3" customWidth="1"/>
    <col min="5632" max="5632" width="18.140625" style="3" customWidth="1"/>
    <col min="5633" max="5633" width="21.5703125" style="3" customWidth="1"/>
    <col min="5634" max="5880" width="9.140625" style="3"/>
    <col min="5881" max="5881" width="21.28515625" style="3" customWidth="1"/>
    <col min="5882" max="5882" width="22.5703125" style="3" customWidth="1"/>
    <col min="5883" max="5883" width="25" style="3" customWidth="1"/>
    <col min="5884" max="5884" width="22.140625" style="3" customWidth="1"/>
    <col min="5885" max="5885" width="23" style="3" customWidth="1"/>
    <col min="5886" max="5886" width="19" style="3" customWidth="1"/>
    <col min="5887" max="5887" width="19.42578125" style="3" customWidth="1"/>
    <col min="5888" max="5888" width="18.140625" style="3" customWidth="1"/>
    <col min="5889" max="5889" width="21.5703125" style="3" customWidth="1"/>
    <col min="5890" max="6136" width="9.140625" style="3"/>
    <col min="6137" max="6137" width="21.28515625" style="3" customWidth="1"/>
    <col min="6138" max="6138" width="22.5703125" style="3" customWidth="1"/>
    <col min="6139" max="6139" width="25" style="3" customWidth="1"/>
    <col min="6140" max="6140" width="22.140625" style="3" customWidth="1"/>
    <col min="6141" max="6141" width="23" style="3" customWidth="1"/>
    <col min="6142" max="6142" width="19" style="3" customWidth="1"/>
    <col min="6143" max="6143" width="19.42578125" style="3" customWidth="1"/>
    <col min="6144" max="6144" width="18.140625" style="3" customWidth="1"/>
    <col min="6145" max="6145" width="21.5703125" style="3" customWidth="1"/>
    <col min="6146" max="6392" width="9.140625" style="3"/>
    <col min="6393" max="6393" width="21.28515625" style="3" customWidth="1"/>
    <col min="6394" max="6394" width="22.5703125" style="3" customWidth="1"/>
    <col min="6395" max="6395" width="25" style="3" customWidth="1"/>
    <col min="6396" max="6396" width="22.140625" style="3" customWidth="1"/>
    <col min="6397" max="6397" width="23" style="3" customWidth="1"/>
    <col min="6398" max="6398" width="19" style="3" customWidth="1"/>
    <col min="6399" max="6399" width="19.42578125" style="3" customWidth="1"/>
    <col min="6400" max="6400" width="18.140625" style="3" customWidth="1"/>
    <col min="6401" max="6401" width="21.5703125" style="3" customWidth="1"/>
    <col min="6402" max="6648" width="9.140625" style="3"/>
    <col min="6649" max="6649" width="21.28515625" style="3" customWidth="1"/>
    <col min="6650" max="6650" width="22.5703125" style="3" customWidth="1"/>
    <col min="6651" max="6651" width="25" style="3" customWidth="1"/>
    <col min="6652" max="6652" width="22.140625" style="3" customWidth="1"/>
    <col min="6653" max="6653" width="23" style="3" customWidth="1"/>
    <col min="6654" max="6654" width="19" style="3" customWidth="1"/>
    <col min="6655" max="6655" width="19.42578125" style="3" customWidth="1"/>
    <col min="6656" max="6656" width="18.140625" style="3" customWidth="1"/>
    <col min="6657" max="6657" width="21.5703125" style="3" customWidth="1"/>
    <col min="6658" max="6904" width="9.140625" style="3"/>
    <col min="6905" max="6905" width="21.28515625" style="3" customWidth="1"/>
    <col min="6906" max="6906" width="22.5703125" style="3" customWidth="1"/>
    <col min="6907" max="6907" width="25" style="3" customWidth="1"/>
    <col min="6908" max="6908" width="22.140625" style="3" customWidth="1"/>
    <col min="6909" max="6909" width="23" style="3" customWidth="1"/>
    <col min="6910" max="6910" width="19" style="3" customWidth="1"/>
    <col min="6911" max="6911" width="19.42578125" style="3" customWidth="1"/>
    <col min="6912" max="6912" width="18.140625" style="3" customWidth="1"/>
    <col min="6913" max="6913" width="21.5703125" style="3" customWidth="1"/>
    <col min="6914" max="7160" width="9.140625" style="3"/>
    <col min="7161" max="7161" width="21.28515625" style="3" customWidth="1"/>
    <col min="7162" max="7162" width="22.5703125" style="3" customWidth="1"/>
    <col min="7163" max="7163" width="25" style="3" customWidth="1"/>
    <col min="7164" max="7164" width="22.140625" style="3" customWidth="1"/>
    <col min="7165" max="7165" width="23" style="3" customWidth="1"/>
    <col min="7166" max="7166" width="19" style="3" customWidth="1"/>
    <col min="7167" max="7167" width="19.42578125" style="3" customWidth="1"/>
    <col min="7168" max="7168" width="18.140625" style="3" customWidth="1"/>
    <col min="7169" max="7169" width="21.5703125" style="3" customWidth="1"/>
    <col min="7170" max="7416" width="9.140625" style="3"/>
    <col min="7417" max="7417" width="21.28515625" style="3" customWidth="1"/>
    <col min="7418" max="7418" width="22.5703125" style="3" customWidth="1"/>
    <col min="7419" max="7419" width="25" style="3" customWidth="1"/>
    <col min="7420" max="7420" width="22.140625" style="3" customWidth="1"/>
    <col min="7421" max="7421" width="23" style="3" customWidth="1"/>
    <col min="7422" max="7422" width="19" style="3" customWidth="1"/>
    <col min="7423" max="7423" width="19.42578125" style="3" customWidth="1"/>
    <col min="7424" max="7424" width="18.140625" style="3" customWidth="1"/>
    <col min="7425" max="7425" width="21.5703125" style="3" customWidth="1"/>
    <col min="7426" max="7672" width="9.140625" style="3"/>
    <col min="7673" max="7673" width="21.28515625" style="3" customWidth="1"/>
    <col min="7674" max="7674" width="22.5703125" style="3" customWidth="1"/>
    <col min="7675" max="7675" width="25" style="3" customWidth="1"/>
    <col min="7676" max="7676" width="22.140625" style="3" customWidth="1"/>
    <col min="7677" max="7677" width="23" style="3" customWidth="1"/>
    <col min="7678" max="7678" width="19" style="3" customWidth="1"/>
    <col min="7679" max="7679" width="19.42578125" style="3" customWidth="1"/>
    <col min="7680" max="7680" width="18.140625" style="3" customWidth="1"/>
    <col min="7681" max="7681" width="21.5703125" style="3" customWidth="1"/>
    <col min="7682" max="7928" width="9.140625" style="3"/>
    <col min="7929" max="7929" width="21.28515625" style="3" customWidth="1"/>
    <col min="7930" max="7930" width="22.5703125" style="3" customWidth="1"/>
    <col min="7931" max="7931" width="25" style="3" customWidth="1"/>
    <col min="7932" max="7932" width="22.140625" style="3" customWidth="1"/>
    <col min="7933" max="7933" width="23" style="3" customWidth="1"/>
    <col min="7934" max="7934" width="19" style="3" customWidth="1"/>
    <col min="7935" max="7935" width="19.42578125" style="3" customWidth="1"/>
    <col min="7936" max="7936" width="18.140625" style="3" customWidth="1"/>
    <col min="7937" max="7937" width="21.5703125" style="3" customWidth="1"/>
    <col min="7938" max="8184" width="9.140625" style="3"/>
    <col min="8185" max="8185" width="21.28515625" style="3" customWidth="1"/>
    <col min="8186" max="8186" width="22.5703125" style="3" customWidth="1"/>
    <col min="8187" max="8187" width="25" style="3" customWidth="1"/>
    <col min="8188" max="8188" width="22.140625" style="3" customWidth="1"/>
    <col min="8189" max="8189" width="23" style="3" customWidth="1"/>
    <col min="8190" max="8190" width="19" style="3" customWidth="1"/>
    <col min="8191" max="8191" width="19.42578125" style="3" customWidth="1"/>
    <col min="8192" max="8192" width="18.140625" style="3" customWidth="1"/>
    <col min="8193" max="8193" width="21.5703125" style="3" customWidth="1"/>
    <col min="8194" max="8440" width="9.140625" style="3"/>
    <col min="8441" max="8441" width="21.28515625" style="3" customWidth="1"/>
    <col min="8442" max="8442" width="22.5703125" style="3" customWidth="1"/>
    <col min="8443" max="8443" width="25" style="3" customWidth="1"/>
    <col min="8444" max="8444" width="22.140625" style="3" customWidth="1"/>
    <col min="8445" max="8445" width="23" style="3" customWidth="1"/>
    <col min="8446" max="8446" width="19" style="3" customWidth="1"/>
    <col min="8447" max="8447" width="19.42578125" style="3" customWidth="1"/>
    <col min="8448" max="8448" width="18.140625" style="3" customWidth="1"/>
    <col min="8449" max="8449" width="21.5703125" style="3" customWidth="1"/>
    <col min="8450" max="8696" width="9.140625" style="3"/>
    <col min="8697" max="8697" width="21.28515625" style="3" customWidth="1"/>
    <col min="8698" max="8698" width="22.5703125" style="3" customWidth="1"/>
    <col min="8699" max="8699" width="25" style="3" customWidth="1"/>
    <col min="8700" max="8700" width="22.140625" style="3" customWidth="1"/>
    <col min="8701" max="8701" width="23" style="3" customWidth="1"/>
    <col min="8702" max="8702" width="19" style="3" customWidth="1"/>
    <col min="8703" max="8703" width="19.42578125" style="3" customWidth="1"/>
    <col min="8704" max="8704" width="18.140625" style="3" customWidth="1"/>
    <col min="8705" max="8705" width="21.5703125" style="3" customWidth="1"/>
    <col min="8706" max="8952" width="9.140625" style="3"/>
    <col min="8953" max="8953" width="21.28515625" style="3" customWidth="1"/>
    <col min="8954" max="8954" width="22.5703125" style="3" customWidth="1"/>
    <col min="8955" max="8955" width="25" style="3" customWidth="1"/>
    <col min="8956" max="8956" width="22.140625" style="3" customWidth="1"/>
    <col min="8957" max="8957" width="23" style="3" customWidth="1"/>
    <col min="8958" max="8958" width="19" style="3" customWidth="1"/>
    <col min="8959" max="8959" width="19.42578125" style="3" customWidth="1"/>
    <col min="8960" max="8960" width="18.140625" style="3" customWidth="1"/>
    <col min="8961" max="8961" width="21.5703125" style="3" customWidth="1"/>
    <col min="8962" max="9208" width="9.140625" style="3"/>
    <col min="9209" max="9209" width="21.28515625" style="3" customWidth="1"/>
    <col min="9210" max="9210" width="22.5703125" style="3" customWidth="1"/>
    <col min="9211" max="9211" width="25" style="3" customWidth="1"/>
    <col min="9212" max="9212" width="22.140625" style="3" customWidth="1"/>
    <col min="9213" max="9213" width="23" style="3" customWidth="1"/>
    <col min="9214" max="9214" width="19" style="3" customWidth="1"/>
    <col min="9215" max="9215" width="19.42578125" style="3" customWidth="1"/>
    <col min="9216" max="9216" width="18.140625" style="3" customWidth="1"/>
    <col min="9217" max="9217" width="21.5703125" style="3" customWidth="1"/>
    <col min="9218" max="9464" width="9.140625" style="3"/>
    <col min="9465" max="9465" width="21.28515625" style="3" customWidth="1"/>
    <col min="9466" max="9466" width="22.5703125" style="3" customWidth="1"/>
    <col min="9467" max="9467" width="25" style="3" customWidth="1"/>
    <col min="9468" max="9468" width="22.140625" style="3" customWidth="1"/>
    <col min="9469" max="9469" width="23" style="3" customWidth="1"/>
    <col min="9470" max="9470" width="19" style="3" customWidth="1"/>
    <col min="9471" max="9471" width="19.42578125" style="3" customWidth="1"/>
    <col min="9472" max="9472" width="18.140625" style="3" customWidth="1"/>
    <col min="9473" max="9473" width="21.5703125" style="3" customWidth="1"/>
    <col min="9474" max="9720" width="9.140625" style="3"/>
    <col min="9721" max="9721" width="21.28515625" style="3" customWidth="1"/>
    <col min="9722" max="9722" width="22.5703125" style="3" customWidth="1"/>
    <col min="9723" max="9723" width="25" style="3" customWidth="1"/>
    <col min="9724" max="9724" width="22.140625" style="3" customWidth="1"/>
    <col min="9725" max="9725" width="23" style="3" customWidth="1"/>
    <col min="9726" max="9726" width="19" style="3" customWidth="1"/>
    <col min="9727" max="9727" width="19.42578125" style="3" customWidth="1"/>
    <col min="9728" max="9728" width="18.140625" style="3" customWidth="1"/>
    <col min="9729" max="9729" width="21.5703125" style="3" customWidth="1"/>
    <col min="9730" max="9976" width="9.140625" style="3"/>
    <col min="9977" max="9977" width="21.28515625" style="3" customWidth="1"/>
    <col min="9978" max="9978" width="22.5703125" style="3" customWidth="1"/>
    <col min="9979" max="9979" width="25" style="3" customWidth="1"/>
    <col min="9980" max="9980" width="22.140625" style="3" customWidth="1"/>
    <col min="9981" max="9981" width="23" style="3" customWidth="1"/>
    <col min="9982" max="9982" width="19" style="3" customWidth="1"/>
    <col min="9983" max="9983" width="19.42578125" style="3" customWidth="1"/>
    <col min="9984" max="9984" width="18.140625" style="3" customWidth="1"/>
    <col min="9985" max="9985" width="21.5703125" style="3" customWidth="1"/>
    <col min="9986" max="10232" width="9.140625" style="3"/>
    <col min="10233" max="10233" width="21.28515625" style="3" customWidth="1"/>
    <col min="10234" max="10234" width="22.5703125" style="3" customWidth="1"/>
    <col min="10235" max="10235" width="25" style="3" customWidth="1"/>
    <col min="10236" max="10236" width="22.140625" style="3" customWidth="1"/>
    <col min="10237" max="10237" width="23" style="3" customWidth="1"/>
    <col min="10238" max="10238" width="19" style="3" customWidth="1"/>
    <col min="10239" max="10239" width="19.42578125" style="3" customWidth="1"/>
    <col min="10240" max="10240" width="18.140625" style="3" customWidth="1"/>
    <col min="10241" max="10241" width="21.5703125" style="3" customWidth="1"/>
    <col min="10242" max="10488" width="9.140625" style="3"/>
    <col min="10489" max="10489" width="21.28515625" style="3" customWidth="1"/>
    <col min="10490" max="10490" width="22.5703125" style="3" customWidth="1"/>
    <col min="10491" max="10491" width="25" style="3" customWidth="1"/>
    <col min="10492" max="10492" width="22.140625" style="3" customWidth="1"/>
    <col min="10493" max="10493" width="23" style="3" customWidth="1"/>
    <col min="10494" max="10494" width="19" style="3" customWidth="1"/>
    <col min="10495" max="10495" width="19.42578125" style="3" customWidth="1"/>
    <col min="10496" max="10496" width="18.140625" style="3" customWidth="1"/>
    <col min="10497" max="10497" width="21.5703125" style="3" customWidth="1"/>
    <col min="10498" max="10744" width="9.140625" style="3"/>
    <col min="10745" max="10745" width="21.28515625" style="3" customWidth="1"/>
    <col min="10746" max="10746" width="22.5703125" style="3" customWidth="1"/>
    <col min="10747" max="10747" width="25" style="3" customWidth="1"/>
    <col min="10748" max="10748" width="22.140625" style="3" customWidth="1"/>
    <col min="10749" max="10749" width="23" style="3" customWidth="1"/>
    <col min="10750" max="10750" width="19" style="3" customWidth="1"/>
    <col min="10751" max="10751" width="19.42578125" style="3" customWidth="1"/>
    <col min="10752" max="10752" width="18.140625" style="3" customWidth="1"/>
    <col min="10753" max="10753" width="21.5703125" style="3" customWidth="1"/>
    <col min="10754" max="11000" width="9.140625" style="3"/>
    <col min="11001" max="11001" width="21.28515625" style="3" customWidth="1"/>
    <col min="11002" max="11002" width="22.5703125" style="3" customWidth="1"/>
    <col min="11003" max="11003" width="25" style="3" customWidth="1"/>
    <col min="11004" max="11004" width="22.140625" style="3" customWidth="1"/>
    <col min="11005" max="11005" width="23" style="3" customWidth="1"/>
    <col min="11006" max="11006" width="19" style="3" customWidth="1"/>
    <col min="11007" max="11007" width="19.42578125" style="3" customWidth="1"/>
    <col min="11008" max="11008" width="18.140625" style="3" customWidth="1"/>
    <col min="11009" max="11009" width="21.5703125" style="3" customWidth="1"/>
    <col min="11010" max="11256" width="9.140625" style="3"/>
    <col min="11257" max="11257" width="21.28515625" style="3" customWidth="1"/>
    <col min="11258" max="11258" width="22.5703125" style="3" customWidth="1"/>
    <col min="11259" max="11259" width="25" style="3" customWidth="1"/>
    <col min="11260" max="11260" width="22.140625" style="3" customWidth="1"/>
    <col min="11261" max="11261" width="23" style="3" customWidth="1"/>
    <col min="11262" max="11262" width="19" style="3" customWidth="1"/>
    <col min="11263" max="11263" width="19.42578125" style="3" customWidth="1"/>
    <col min="11264" max="11264" width="18.140625" style="3" customWidth="1"/>
    <col min="11265" max="11265" width="21.5703125" style="3" customWidth="1"/>
    <col min="11266" max="11512" width="9.140625" style="3"/>
    <col min="11513" max="11513" width="21.28515625" style="3" customWidth="1"/>
    <col min="11514" max="11514" width="22.5703125" style="3" customWidth="1"/>
    <col min="11515" max="11515" width="25" style="3" customWidth="1"/>
    <col min="11516" max="11516" width="22.140625" style="3" customWidth="1"/>
    <col min="11517" max="11517" width="23" style="3" customWidth="1"/>
    <col min="11518" max="11518" width="19" style="3" customWidth="1"/>
    <col min="11519" max="11519" width="19.42578125" style="3" customWidth="1"/>
    <col min="11520" max="11520" width="18.140625" style="3" customWidth="1"/>
    <col min="11521" max="11521" width="21.5703125" style="3" customWidth="1"/>
    <col min="11522" max="11768" width="9.140625" style="3"/>
    <col min="11769" max="11769" width="21.28515625" style="3" customWidth="1"/>
    <col min="11770" max="11770" width="22.5703125" style="3" customWidth="1"/>
    <col min="11771" max="11771" width="25" style="3" customWidth="1"/>
    <col min="11772" max="11772" width="22.140625" style="3" customWidth="1"/>
    <col min="11773" max="11773" width="23" style="3" customWidth="1"/>
    <col min="11774" max="11774" width="19" style="3" customWidth="1"/>
    <col min="11775" max="11775" width="19.42578125" style="3" customWidth="1"/>
    <col min="11776" max="11776" width="18.140625" style="3" customWidth="1"/>
    <col min="11777" max="11777" width="21.5703125" style="3" customWidth="1"/>
    <col min="11778" max="12024" width="9.140625" style="3"/>
    <col min="12025" max="12025" width="21.28515625" style="3" customWidth="1"/>
    <col min="12026" max="12026" width="22.5703125" style="3" customWidth="1"/>
    <col min="12027" max="12027" width="25" style="3" customWidth="1"/>
    <col min="12028" max="12028" width="22.140625" style="3" customWidth="1"/>
    <col min="12029" max="12029" width="23" style="3" customWidth="1"/>
    <col min="12030" max="12030" width="19" style="3" customWidth="1"/>
    <col min="12031" max="12031" width="19.42578125" style="3" customWidth="1"/>
    <col min="12032" max="12032" width="18.140625" style="3" customWidth="1"/>
    <col min="12033" max="12033" width="21.5703125" style="3" customWidth="1"/>
    <col min="12034" max="12280" width="9.140625" style="3"/>
    <col min="12281" max="12281" width="21.28515625" style="3" customWidth="1"/>
    <col min="12282" max="12282" width="22.5703125" style="3" customWidth="1"/>
    <col min="12283" max="12283" width="25" style="3" customWidth="1"/>
    <col min="12284" max="12284" width="22.140625" style="3" customWidth="1"/>
    <col min="12285" max="12285" width="23" style="3" customWidth="1"/>
    <col min="12286" max="12286" width="19" style="3" customWidth="1"/>
    <col min="12287" max="12287" width="19.42578125" style="3" customWidth="1"/>
    <col min="12288" max="12288" width="18.140625" style="3" customWidth="1"/>
    <col min="12289" max="12289" width="21.5703125" style="3" customWidth="1"/>
    <col min="12290" max="12536" width="9.140625" style="3"/>
    <col min="12537" max="12537" width="21.28515625" style="3" customWidth="1"/>
    <col min="12538" max="12538" width="22.5703125" style="3" customWidth="1"/>
    <col min="12539" max="12539" width="25" style="3" customWidth="1"/>
    <col min="12540" max="12540" width="22.140625" style="3" customWidth="1"/>
    <col min="12541" max="12541" width="23" style="3" customWidth="1"/>
    <col min="12542" max="12542" width="19" style="3" customWidth="1"/>
    <col min="12543" max="12543" width="19.42578125" style="3" customWidth="1"/>
    <col min="12544" max="12544" width="18.140625" style="3" customWidth="1"/>
    <col min="12545" max="12545" width="21.5703125" style="3" customWidth="1"/>
    <col min="12546" max="12792" width="9.140625" style="3"/>
    <col min="12793" max="12793" width="21.28515625" style="3" customWidth="1"/>
    <col min="12794" max="12794" width="22.5703125" style="3" customWidth="1"/>
    <col min="12795" max="12795" width="25" style="3" customWidth="1"/>
    <col min="12796" max="12796" width="22.140625" style="3" customWidth="1"/>
    <col min="12797" max="12797" width="23" style="3" customWidth="1"/>
    <col min="12798" max="12798" width="19" style="3" customWidth="1"/>
    <col min="12799" max="12799" width="19.42578125" style="3" customWidth="1"/>
    <col min="12800" max="12800" width="18.140625" style="3" customWidth="1"/>
    <col min="12801" max="12801" width="21.5703125" style="3" customWidth="1"/>
    <col min="12802" max="13048" width="9.140625" style="3"/>
    <col min="13049" max="13049" width="21.28515625" style="3" customWidth="1"/>
    <col min="13050" max="13050" width="22.5703125" style="3" customWidth="1"/>
    <col min="13051" max="13051" width="25" style="3" customWidth="1"/>
    <col min="13052" max="13052" width="22.140625" style="3" customWidth="1"/>
    <col min="13053" max="13053" width="23" style="3" customWidth="1"/>
    <col min="13054" max="13054" width="19" style="3" customWidth="1"/>
    <col min="13055" max="13055" width="19.42578125" style="3" customWidth="1"/>
    <col min="13056" max="13056" width="18.140625" style="3" customWidth="1"/>
    <col min="13057" max="13057" width="21.5703125" style="3" customWidth="1"/>
    <col min="13058" max="13304" width="9.140625" style="3"/>
    <col min="13305" max="13305" width="21.28515625" style="3" customWidth="1"/>
    <col min="13306" max="13306" width="22.5703125" style="3" customWidth="1"/>
    <col min="13307" max="13307" width="25" style="3" customWidth="1"/>
    <col min="13308" max="13308" width="22.140625" style="3" customWidth="1"/>
    <col min="13309" max="13309" width="23" style="3" customWidth="1"/>
    <col min="13310" max="13310" width="19" style="3" customWidth="1"/>
    <col min="13311" max="13311" width="19.42578125" style="3" customWidth="1"/>
    <col min="13312" max="13312" width="18.140625" style="3" customWidth="1"/>
    <col min="13313" max="13313" width="21.5703125" style="3" customWidth="1"/>
    <col min="13314" max="13560" width="9.140625" style="3"/>
    <col min="13561" max="13561" width="21.28515625" style="3" customWidth="1"/>
    <col min="13562" max="13562" width="22.5703125" style="3" customWidth="1"/>
    <col min="13563" max="13563" width="25" style="3" customWidth="1"/>
    <col min="13564" max="13564" width="22.140625" style="3" customWidth="1"/>
    <col min="13565" max="13565" width="23" style="3" customWidth="1"/>
    <col min="13566" max="13566" width="19" style="3" customWidth="1"/>
    <col min="13567" max="13567" width="19.42578125" style="3" customWidth="1"/>
    <col min="13568" max="13568" width="18.140625" style="3" customWidth="1"/>
    <col min="13569" max="13569" width="21.5703125" style="3" customWidth="1"/>
    <col min="13570" max="13816" width="9.140625" style="3"/>
    <col min="13817" max="13817" width="21.28515625" style="3" customWidth="1"/>
    <col min="13818" max="13818" width="22.5703125" style="3" customWidth="1"/>
    <col min="13819" max="13819" width="25" style="3" customWidth="1"/>
    <col min="13820" max="13820" width="22.140625" style="3" customWidth="1"/>
    <col min="13821" max="13821" width="23" style="3" customWidth="1"/>
    <col min="13822" max="13822" width="19" style="3" customWidth="1"/>
    <col min="13823" max="13823" width="19.42578125" style="3" customWidth="1"/>
    <col min="13824" max="13824" width="18.140625" style="3" customWidth="1"/>
    <col min="13825" max="13825" width="21.5703125" style="3" customWidth="1"/>
    <col min="13826" max="14072" width="9.140625" style="3"/>
    <col min="14073" max="14073" width="21.28515625" style="3" customWidth="1"/>
    <col min="14074" max="14074" width="22.5703125" style="3" customWidth="1"/>
    <col min="14075" max="14075" width="25" style="3" customWidth="1"/>
    <col min="14076" max="14076" width="22.140625" style="3" customWidth="1"/>
    <col min="14077" max="14077" width="23" style="3" customWidth="1"/>
    <col min="14078" max="14078" width="19" style="3" customWidth="1"/>
    <col min="14079" max="14079" width="19.42578125" style="3" customWidth="1"/>
    <col min="14080" max="14080" width="18.140625" style="3" customWidth="1"/>
    <col min="14081" max="14081" width="21.5703125" style="3" customWidth="1"/>
    <col min="14082" max="14328" width="9.140625" style="3"/>
    <col min="14329" max="14329" width="21.28515625" style="3" customWidth="1"/>
    <col min="14330" max="14330" width="22.5703125" style="3" customWidth="1"/>
    <col min="14331" max="14331" width="25" style="3" customWidth="1"/>
    <col min="14332" max="14332" width="22.140625" style="3" customWidth="1"/>
    <col min="14333" max="14333" width="23" style="3" customWidth="1"/>
    <col min="14334" max="14334" width="19" style="3" customWidth="1"/>
    <col min="14335" max="14335" width="19.42578125" style="3" customWidth="1"/>
    <col min="14336" max="14336" width="18.140625" style="3" customWidth="1"/>
    <col min="14337" max="14337" width="21.5703125" style="3" customWidth="1"/>
    <col min="14338" max="14584" width="9.140625" style="3"/>
    <col min="14585" max="14585" width="21.28515625" style="3" customWidth="1"/>
    <col min="14586" max="14586" width="22.5703125" style="3" customWidth="1"/>
    <col min="14587" max="14587" width="25" style="3" customWidth="1"/>
    <col min="14588" max="14588" width="22.140625" style="3" customWidth="1"/>
    <col min="14589" max="14589" width="23" style="3" customWidth="1"/>
    <col min="14590" max="14590" width="19" style="3" customWidth="1"/>
    <col min="14591" max="14591" width="19.42578125" style="3" customWidth="1"/>
    <col min="14592" max="14592" width="18.140625" style="3" customWidth="1"/>
    <col min="14593" max="14593" width="21.5703125" style="3" customWidth="1"/>
    <col min="14594" max="14840" width="9.140625" style="3"/>
    <col min="14841" max="14841" width="21.28515625" style="3" customWidth="1"/>
    <col min="14842" max="14842" width="22.5703125" style="3" customWidth="1"/>
    <col min="14843" max="14843" width="25" style="3" customWidth="1"/>
    <col min="14844" max="14844" width="22.140625" style="3" customWidth="1"/>
    <col min="14845" max="14845" width="23" style="3" customWidth="1"/>
    <col min="14846" max="14846" width="19" style="3" customWidth="1"/>
    <col min="14847" max="14847" width="19.42578125" style="3" customWidth="1"/>
    <col min="14848" max="14848" width="18.140625" style="3" customWidth="1"/>
    <col min="14849" max="14849" width="21.5703125" style="3" customWidth="1"/>
    <col min="14850" max="15096" width="9.140625" style="3"/>
    <col min="15097" max="15097" width="21.28515625" style="3" customWidth="1"/>
    <col min="15098" max="15098" width="22.5703125" style="3" customWidth="1"/>
    <col min="15099" max="15099" width="25" style="3" customWidth="1"/>
    <col min="15100" max="15100" width="22.140625" style="3" customWidth="1"/>
    <col min="15101" max="15101" width="23" style="3" customWidth="1"/>
    <col min="15102" max="15102" width="19" style="3" customWidth="1"/>
    <col min="15103" max="15103" width="19.42578125" style="3" customWidth="1"/>
    <col min="15104" max="15104" width="18.140625" style="3" customWidth="1"/>
    <col min="15105" max="15105" width="21.5703125" style="3" customWidth="1"/>
    <col min="15106" max="15352" width="9.140625" style="3"/>
    <col min="15353" max="15353" width="21.28515625" style="3" customWidth="1"/>
    <col min="15354" max="15354" width="22.5703125" style="3" customWidth="1"/>
    <col min="15355" max="15355" width="25" style="3" customWidth="1"/>
    <col min="15356" max="15356" width="22.140625" style="3" customWidth="1"/>
    <col min="15357" max="15357" width="23" style="3" customWidth="1"/>
    <col min="15358" max="15358" width="19" style="3" customWidth="1"/>
    <col min="15359" max="15359" width="19.42578125" style="3" customWidth="1"/>
    <col min="15360" max="15360" width="18.140625" style="3" customWidth="1"/>
    <col min="15361" max="15361" width="21.5703125" style="3" customWidth="1"/>
    <col min="15362" max="15608" width="9.140625" style="3"/>
    <col min="15609" max="15609" width="21.28515625" style="3" customWidth="1"/>
    <col min="15610" max="15610" width="22.5703125" style="3" customWidth="1"/>
    <col min="15611" max="15611" width="25" style="3" customWidth="1"/>
    <col min="15612" max="15612" width="22.140625" style="3" customWidth="1"/>
    <col min="15613" max="15613" width="23" style="3" customWidth="1"/>
    <col min="15614" max="15614" width="19" style="3" customWidth="1"/>
    <col min="15615" max="15615" width="19.42578125" style="3" customWidth="1"/>
    <col min="15616" max="15616" width="18.140625" style="3" customWidth="1"/>
    <col min="15617" max="15617" width="21.5703125" style="3" customWidth="1"/>
    <col min="15618" max="15864" width="9.140625" style="3"/>
    <col min="15865" max="15865" width="21.28515625" style="3" customWidth="1"/>
    <col min="15866" max="15866" width="22.5703125" style="3" customWidth="1"/>
    <col min="15867" max="15867" width="25" style="3" customWidth="1"/>
    <col min="15868" max="15868" width="22.140625" style="3" customWidth="1"/>
    <col min="15869" max="15869" width="23" style="3" customWidth="1"/>
    <col min="15870" max="15870" width="19" style="3" customWidth="1"/>
    <col min="15871" max="15871" width="19.42578125" style="3" customWidth="1"/>
    <col min="15872" max="15872" width="18.140625" style="3" customWidth="1"/>
    <col min="15873" max="15873" width="21.5703125" style="3" customWidth="1"/>
    <col min="15874" max="16120" width="9.140625" style="3"/>
    <col min="16121" max="16121" width="21.28515625" style="3" customWidth="1"/>
    <col min="16122" max="16122" width="22.5703125" style="3" customWidth="1"/>
    <col min="16123" max="16123" width="25" style="3" customWidth="1"/>
    <col min="16124" max="16124" width="22.140625" style="3" customWidth="1"/>
    <col min="16125" max="16125" width="23" style="3" customWidth="1"/>
    <col min="16126" max="16126" width="19" style="3" customWidth="1"/>
    <col min="16127" max="16127" width="19.42578125" style="3" customWidth="1"/>
    <col min="16128" max="16128" width="18.140625" style="3" customWidth="1"/>
    <col min="16129" max="16129" width="21.5703125" style="3" customWidth="1"/>
    <col min="16130" max="16384" width="9.140625" style="3"/>
  </cols>
  <sheetData>
    <row r="1" spans="1:11" x14ac:dyDescent="0.25">
      <c r="F1" s="12"/>
      <c r="H1" s="45" t="s">
        <v>25</v>
      </c>
      <c r="J1" s="45" t="s">
        <v>25</v>
      </c>
    </row>
    <row r="2" spans="1:11" x14ac:dyDescent="0.25">
      <c r="F2" s="12"/>
      <c r="H2" s="12" t="s">
        <v>7</v>
      </c>
      <c r="J2" s="12" t="s">
        <v>7</v>
      </c>
    </row>
    <row r="3" spans="1:11" x14ac:dyDescent="0.25">
      <c r="F3" s="13"/>
      <c r="H3" s="13" t="s">
        <v>8</v>
      </c>
      <c r="J3" s="13" t="s">
        <v>8</v>
      </c>
    </row>
    <row r="4" spans="1:11" x14ac:dyDescent="0.25">
      <c r="F4" s="12"/>
      <c r="H4" s="12" t="s">
        <v>31</v>
      </c>
      <c r="J4" s="12" t="s">
        <v>43</v>
      </c>
    </row>
    <row r="6" spans="1:11" s="1" customFormat="1" ht="48.75" customHeight="1" x14ac:dyDescent="0.25">
      <c r="B6" s="47" t="s">
        <v>13</v>
      </c>
      <c r="C6" s="47"/>
      <c r="D6" s="47"/>
      <c r="E6" s="47"/>
      <c r="F6" s="47"/>
      <c r="G6" s="47"/>
      <c r="H6" s="48"/>
      <c r="I6" s="48"/>
      <c r="J6" s="48"/>
    </row>
    <row r="7" spans="1:11" x14ac:dyDescent="0.25">
      <c r="K7" s="3" t="s">
        <v>26</v>
      </c>
    </row>
    <row r="8" spans="1:11" ht="1.5" customHeight="1" thickBot="1" x14ac:dyDescent="0.3">
      <c r="C8" s="4"/>
    </row>
    <row r="9" spans="1:11" ht="105" customHeight="1" x14ac:dyDescent="0.25">
      <c r="A9" s="17" t="s">
        <v>6</v>
      </c>
      <c r="B9" s="18" t="s">
        <v>5</v>
      </c>
      <c r="C9" s="19" t="s">
        <v>15</v>
      </c>
      <c r="D9" s="20" t="s">
        <v>17</v>
      </c>
      <c r="E9" s="19" t="s">
        <v>23</v>
      </c>
      <c r="F9" s="20" t="s">
        <v>17</v>
      </c>
      <c r="G9" s="19" t="s">
        <v>28</v>
      </c>
      <c r="H9" s="20" t="s">
        <v>17</v>
      </c>
      <c r="I9" s="19" t="s">
        <v>32</v>
      </c>
      <c r="J9" s="20" t="s">
        <v>38</v>
      </c>
      <c r="K9" s="19" t="s">
        <v>30</v>
      </c>
    </row>
    <row r="10" spans="1:11" ht="10.5" customHeight="1" x14ac:dyDescent="0.25">
      <c r="A10" s="21">
        <v>1</v>
      </c>
      <c r="B10" s="10">
        <v>2</v>
      </c>
      <c r="C10" s="11">
        <v>3</v>
      </c>
      <c r="D10" s="38">
        <v>4</v>
      </c>
      <c r="E10" s="11">
        <v>5</v>
      </c>
      <c r="F10" s="41">
        <v>4</v>
      </c>
      <c r="G10" s="22">
        <v>5</v>
      </c>
      <c r="H10" s="41">
        <v>4</v>
      </c>
      <c r="I10" s="22">
        <v>5</v>
      </c>
      <c r="J10" s="41">
        <v>4</v>
      </c>
      <c r="K10" s="22">
        <v>5</v>
      </c>
    </row>
    <row r="11" spans="1:11" s="6" customFormat="1" ht="52.5" hidden="1" customHeight="1" x14ac:dyDescent="0.25">
      <c r="A11" s="23"/>
      <c r="B11" s="5" t="s">
        <v>11</v>
      </c>
      <c r="C11" s="15"/>
      <c r="D11" s="24"/>
      <c r="E11" s="44"/>
      <c r="F11" s="24"/>
      <c r="G11" s="25"/>
      <c r="H11" s="24"/>
      <c r="I11" s="25"/>
      <c r="J11" s="24"/>
      <c r="K11" s="25"/>
    </row>
    <row r="12" spans="1:11" s="6" customFormat="1" ht="62.25" customHeight="1" x14ac:dyDescent="0.25">
      <c r="A12" s="23">
        <v>1</v>
      </c>
      <c r="B12" s="5" t="s">
        <v>10</v>
      </c>
      <c r="C12" s="9">
        <v>487147.8</v>
      </c>
      <c r="D12" s="39"/>
      <c r="E12" s="14">
        <f>SUM(C12+D12)</f>
        <v>487147.8</v>
      </c>
      <c r="F12" s="42"/>
      <c r="G12" s="26">
        <f>SUM(E12+F12)</f>
        <v>487147.8</v>
      </c>
      <c r="H12" s="42"/>
      <c r="I12" s="26">
        <f>SUM(G12+H12)</f>
        <v>487147.8</v>
      </c>
      <c r="J12" s="42"/>
      <c r="K12" s="26">
        <f>SUM(I12+J12)</f>
        <v>487147.8</v>
      </c>
    </row>
    <row r="13" spans="1:11" s="6" customFormat="1" ht="39" customHeight="1" x14ac:dyDescent="0.25">
      <c r="A13" s="23">
        <v>2</v>
      </c>
      <c r="B13" s="5" t="s">
        <v>4</v>
      </c>
      <c r="C13" s="9"/>
      <c r="D13" s="39"/>
      <c r="E13" s="14">
        <f t="shared" ref="E13:E20" si="0">SUM(C13+D13)</f>
        <v>0</v>
      </c>
      <c r="F13" s="42">
        <v>74501.5</v>
      </c>
      <c r="G13" s="26">
        <f t="shared" ref="G13:G20" si="1">SUM(E13+F13)</f>
        <v>74501.5</v>
      </c>
      <c r="H13" s="42"/>
      <c r="I13" s="26">
        <f t="shared" ref="I13:I20" si="2">SUM(G13+H13)</f>
        <v>74501.5</v>
      </c>
      <c r="J13" s="42"/>
      <c r="K13" s="26">
        <f t="shared" ref="K13:K20" si="3">SUM(I13+J13)</f>
        <v>74501.5</v>
      </c>
    </row>
    <row r="14" spans="1:11" s="6" customFormat="1" ht="51.75" customHeight="1" x14ac:dyDescent="0.25">
      <c r="A14" s="23">
        <v>3</v>
      </c>
      <c r="B14" s="5" t="s">
        <v>29</v>
      </c>
      <c r="C14" s="9"/>
      <c r="D14" s="39"/>
      <c r="E14" s="14">
        <f t="shared" si="0"/>
        <v>0</v>
      </c>
      <c r="F14" s="42"/>
      <c r="G14" s="26">
        <f t="shared" si="1"/>
        <v>0</v>
      </c>
      <c r="H14" s="42">
        <v>8654</v>
      </c>
      <c r="I14" s="26">
        <f t="shared" si="2"/>
        <v>8654</v>
      </c>
      <c r="J14" s="42"/>
      <c r="K14" s="26">
        <f t="shared" si="3"/>
        <v>8654</v>
      </c>
    </row>
    <row r="15" spans="1:11" s="6" customFormat="1" ht="49.5" customHeight="1" x14ac:dyDescent="0.25">
      <c r="A15" s="23">
        <v>4</v>
      </c>
      <c r="B15" s="5" t="s">
        <v>33</v>
      </c>
      <c r="C15" s="9"/>
      <c r="D15" s="39"/>
      <c r="E15" s="14">
        <f t="shared" si="0"/>
        <v>0</v>
      </c>
      <c r="F15" s="42"/>
      <c r="G15" s="26">
        <f t="shared" si="1"/>
        <v>0</v>
      </c>
      <c r="H15" s="42"/>
      <c r="I15" s="26">
        <f t="shared" si="2"/>
        <v>0</v>
      </c>
      <c r="J15" s="42">
        <v>5523</v>
      </c>
      <c r="K15" s="26">
        <f t="shared" si="3"/>
        <v>5523</v>
      </c>
    </row>
    <row r="16" spans="1:11" s="6" customFormat="1" ht="49.5" customHeight="1" x14ac:dyDescent="0.25">
      <c r="A16" s="23"/>
      <c r="B16" s="5" t="s">
        <v>37</v>
      </c>
      <c r="C16" s="9"/>
      <c r="D16" s="39"/>
      <c r="E16" s="14"/>
      <c r="F16" s="42"/>
      <c r="G16" s="26"/>
      <c r="H16" s="42"/>
      <c r="I16" s="26"/>
      <c r="J16" s="42">
        <v>4007.6</v>
      </c>
      <c r="K16" s="26">
        <f t="shared" si="3"/>
        <v>4007.6</v>
      </c>
    </row>
    <row r="17" spans="1:11" s="6" customFormat="1" ht="49.5" customHeight="1" x14ac:dyDescent="0.25">
      <c r="A17" s="23">
        <v>5</v>
      </c>
      <c r="B17" s="5" t="s">
        <v>34</v>
      </c>
      <c r="C17" s="9"/>
      <c r="D17" s="39"/>
      <c r="E17" s="14"/>
      <c r="F17" s="42"/>
      <c r="G17" s="26"/>
      <c r="H17" s="42"/>
      <c r="I17" s="26"/>
      <c r="J17" s="42">
        <v>22199.9</v>
      </c>
      <c r="K17" s="26">
        <f t="shared" si="3"/>
        <v>22199.9</v>
      </c>
    </row>
    <row r="18" spans="1:11" s="6" customFormat="1" ht="34.5" customHeight="1" x14ac:dyDescent="0.25">
      <c r="A18" s="23">
        <v>6</v>
      </c>
      <c r="B18" s="5" t="s">
        <v>0</v>
      </c>
      <c r="C18" s="9">
        <v>1875881.8</v>
      </c>
      <c r="D18" s="39">
        <v>367.3</v>
      </c>
      <c r="E18" s="14">
        <f t="shared" si="0"/>
        <v>1876249.1</v>
      </c>
      <c r="F18" s="42">
        <v>39616.800000000003</v>
      </c>
      <c r="G18" s="26">
        <f t="shared" si="1"/>
        <v>1915865.9000000001</v>
      </c>
      <c r="H18" s="42">
        <f>33188.7</f>
        <v>33188.699999999997</v>
      </c>
      <c r="I18" s="26">
        <f t="shared" si="2"/>
        <v>1949054.6</v>
      </c>
      <c r="J18" s="42">
        <f>3042.2+9746-2235.9-1685.3+5134</f>
        <v>14001.000000000002</v>
      </c>
      <c r="K18" s="46">
        <f>SUM(I18+J18)</f>
        <v>1963055.6</v>
      </c>
    </row>
    <row r="19" spans="1:11" s="6" customFormat="1" ht="36.75" customHeight="1" x14ac:dyDescent="0.25">
      <c r="A19" s="23">
        <v>7</v>
      </c>
      <c r="B19" s="5" t="s">
        <v>1</v>
      </c>
      <c r="C19" s="9">
        <v>229014.6</v>
      </c>
      <c r="D19" s="39">
        <f>17.2+4516.1</f>
        <v>4533.3</v>
      </c>
      <c r="E19" s="14">
        <f t="shared" si="0"/>
        <v>233547.9</v>
      </c>
      <c r="F19" s="42">
        <f>963783.8+12323.8</f>
        <v>976107.60000000009</v>
      </c>
      <c r="G19" s="26">
        <f t="shared" si="1"/>
        <v>1209655.5</v>
      </c>
      <c r="H19" s="42">
        <f>305.2+3735.9+363.8-10.8</f>
        <v>4394.0999999999995</v>
      </c>
      <c r="I19" s="26">
        <f t="shared" si="2"/>
        <v>1214049.6000000001</v>
      </c>
      <c r="J19" s="42">
        <f>689+10061-69956.9+247191.4+224+26100.9-14404.01</f>
        <v>199905.38999999998</v>
      </c>
      <c r="K19" s="46">
        <f t="shared" si="3"/>
        <v>1413954.99</v>
      </c>
    </row>
    <row r="20" spans="1:11" s="6" customFormat="1" ht="36.75" customHeight="1" x14ac:dyDescent="0.25">
      <c r="A20" s="23">
        <v>8</v>
      </c>
      <c r="B20" s="5" t="s">
        <v>2</v>
      </c>
      <c r="C20" s="9">
        <v>4213.3999999999996</v>
      </c>
      <c r="D20" s="39">
        <f>763.8+119.8+327.5+2350</f>
        <v>3561.1</v>
      </c>
      <c r="E20" s="14">
        <f t="shared" si="0"/>
        <v>7774.5</v>
      </c>
      <c r="F20" s="42">
        <v>173</v>
      </c>
      <c r="G20" s="26">
        <f t="shared" si="1"/>
        <v>7947.5</v>
      </c>
      <c r="H20" s="42">
        <v>2416.1</v>
      </c>
      <c r="I20" s="26">
        <f t="shared" si="2"/>
        <v>10363.6</v>
      </c>
      <c r="J20" s="42">
        <f>6052+5180+895+4618-604.4-173</f>
        <v>15967.6</v>
      </c>
      <c r="K20" s="26">
        <f t="shared" si="3"/>
        <v>26331.200000000001</v>
      </c>
    </row>
    <row r="21" spans="1:11" s="6" customFormat="1" ht="25.5" customHeight="1" thickBot="1" x14ac:dyDescent="0.3">
      <c r="A21" s="27"/>
      <c r="B21" s="28" t="s">
        <v>12</v>
      </c>
      <c r="C21" s="29">
        <f>SUM(C11:C20)</f>
        <v>2596257.6</v>
      </c>
      <c r="D21" s="40">
        <f t="shared" ref="D21:E21" si="4">SUM(D11:D20)</f>
        <v>8461.7000000000007</v>
      </c>
      <c r="E21" s="29">
        <f t="shared" si="4"/>
        <v>2604719.2999999998</v>
      </c>
      <c r="F21" s="43">
        <f t="shared" ref="F21" si="5">SUM(F11:F20)</f>
        <v>1090398.9000000001</v>
      </c>
      <c r="G21" s="30">
        <f>SUM(G11:G20)</f>
        <v>3695118.2</v>
      </c>
      <c r="H21" s="30">
        <f>SUM(H11:H20)</f>
        <v>48652.899999999994</v>
      </c>
      <c r="I21" s="30">
        <f>SUM(I11:I20)</f>
        <v>3743771.1000000006</v>
      </c>
      <c r="J21" s="30">
        <f>SUM(J11:J20)</f>
        <v>261604.49</v>
      </c>
      <c r="K21" s="30">
        <f>SUM(K11:K20)</f>
        <v>4005375.5900000008</v>
      </c>
    </row>
    <row r="22" spans="1:11" x14ac:dyDescent="0.25">
      <c r="B22" s="2"/>
      <c r="C22" s="2"/>
    </row>
    <row r="23" spans="1:11" x14ac:dyDescent="0.25">
      <c r="B23" s="2"/>
      <c r="C23" s="2"/>
    </row>
  </sheetData>
  <mergeCells count="1">
    <mergeCell ref="B6:J6"/>
  </mergeCells>
  <pageMargins left="0.78740157480314965" right="0.39370078740157483" top="0.59055118110236227" bottom="0.39370078740157483" header="0.51181102362204722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view="pageBreakPreview" zoomScaleNormal="100" zoomScaleSheetLayoutView="100" workbookViewId="0">
      <selection activeCell="A6" sqref="A6:S6"/>
    </sheetView>
  </sheetViews>
  <sheetFormatPr defaultRowHeight="15.75" x14ac:dyDescent="0.25"/>
  <cols>
    <col min="1" max="1" width="4.42578125" style="3" customWidth="1"/>
    <col min="2" max="2" width="41.85546875" style="3" customWidth="1"/>
    <col min="3" max="3" width="18.140625" style="3" hidden="1" customWidth="1"/>
    <col min="4" max="4" width="11.5703125" style="3" hidden="1" customWidth="1"/>
    <col min="5" max="5" width="12.42578125" style="3" hidden="1" customWidth="1"/>
    <col min="6" max="6" width="14" style="3" hidden="1" customWidth="1"/>
    <col min="7" max="7" width="16.42578125" style="3" hidden="1" customWidth="1"/>
    <col min="8" max="8" width="14" style="3" hidden="1" customWidth="1"/>
    <col min="9" max="9" width="17.5703125" style="3" customWidth="1"/>
    <col min="10" max="10" width="14" style="3" customWidth="1"/>
    <col min="11" max="11" width="13.85546875" style="3" customWidth="1"/>
    <col min="12" max="12" width="16.85546875" style="3" hidden="1" customWidth="1"/>
    <col min="13" max="13" width="12.140625" style="3" hidden="1" customWidth="1"/>
    <col min="14" max="14" width="12.42578125" style="3" hidden="1" customWidth="1"/>
    <col min="15" max="15" width="13.85546875" style="3" hidden="1" customWidth="1"/>
    <col min="16" max="16" width="14.85546875" style="3" hidden="1" customWidth="1"/>
    <col min="17" max="17" width="14" style="3" hidden="1" customWidth="1"/>
    <col min="18" max="18" width="14.7109375" style="3" customWidth="1"/>
    <col min="19" max="19" width="14" style="3" customWidth="1"/>
    <col min="20" max="20" width="13.140625" style="3" customWidth="1"/>
    <col min="21" max="21" width="1.5703125" style="3" customWidth="1"/>
    <col min="22" max="258" width="9.140625" style="3"/>
    <col min="259" max="259" width="21.28515625" style="3" customWidth="1"/>
    <col min="260" max="260" width="22.5703125" style="3" customWidth="1"/>
    <col min="261" max="261" width="25" style="3" customWidth="1"/>
    <col min="262" max="262" width="22.140625" style="3" customWidth="1"/>
    <col min="263" max="263" width="23" style="3" customWidth="1"/>
    <col min="264" max="264" width="19" style="3" customWidth="1"/>
    <col min="265" max="265" width="19.42578125" style="3" customWidth="1"/>
    <col min="266" max="266" width="18.140625" style="3" customWidth="1"/>
    <col min="267" max="267" width="21.5703125" style="3" customWidth="1"/>
    <col min="268" max="514" width="9.140625" style="3"/>
    <col min="515" max="515" width="21.28515625" style="3" customWidth="1"/>
    <col min="516" max="516" width="22.5703125" style="3" customWidth="1"/>
    <col min="517" max="517" width="25" style="3" customWidth="1"/>
    <col min="518" max="518" width="22.140625" style="3" customWidth="1"/>
    <col min="519" max="519" width="23" style="3" customWidth="1"/>
    <col min="520" max="520" width="19" style="3" customWidth="1"/>
    <col min="521" max="521" width="19.42578125" style="3" customWidth="1"/>
    <col min="522" max="522" width="18.140625" style="3" customWidth="1"/>
    <col min="523" max="523" width="21.5703125" style="3" customWidth="1"/>
    <col min="524" max="770" width="9.140625" style="3"/>
    <col min="771" max="771" width="21.28515625" style="3" customWidth="1"/>
    <col min="772" max="772" width="22.5703125" style="3" customWidth="1"/>
    <col min="773" max="773" width="25" style="3" customWidth="1"/>
    <col min="774" max="774" width="22.140625" style="3" customWidth="1"/>
    <col min="775" max="775" width="23" style="3" customWidth="1"/>
    <col min="776" max="776" width="19" style="3" customWidth="1"/>
    <col min="777" max="777" width="19.42578125" style="3" customWidth="1"/>
    <col min="778" max="778" width="18.140625" style="3" customWidth="1"/>
    <col min="779" max="779" width="21.5703125" style="3" customWidth="1"/>
    <col min="780" max="1026" width="9.140625" style="3"/>
    <col min="1027" max="1027" width="21.28515625" style="3" customWidth="1"/>
    <col min="1028" max="1028" width="22.5703125" style="3" customWidth="1"/>
    <col min="1029" max="1029" width="25" style="3" customWidth="1"/>
    <col min="1030" max="1030" width="22.140625" style="3" customWidth="1"/>
    <col min="1031" max="1031" width="23" style="3" customWidth="1"/>
    <col min="1032" max="1032" width="19" style="3" customWidth="1"/>
    <col min="1033" max="1033" width="19.42578125" style="3" customWidth="1"/>
    <col min="1034" max="1034" width="18.140625" style="3" customWidth="1"/>
    <col min="1035" max="1035" width="21.5703125" style="3" customWidth="1"/>
    <col min="1036" max="1282" width="9.140625" style="3"/>
    <col min="1283" max="1283" width="21.28515625" style="3" customWidth="1"/>
    <col min="1284" max="1284" width="22.5703125" style="3" customWidth="1"/>
    <col min="1285" max="1285" width="25" style="3" customWidth="1"/>
    <col min="1286" max="1286" width="22.140625" style="3" customWidth="1"/>
    <col min="1287" max="1287" width="23" style="3" customWidth="1"/>
    <col min="1288" max="1288" width="19" style="3" customWidth="1"/>
    <col min="1289" max="1289" width="19.42578125" style="3" customWidth="1"/>
    <col min="1290" max="1290" width="18.140625" style="3" customWidth="1"/>
    <col min="1291" max="1291" width="21.5703125" style="3" customWidth="1"/>
    <col min="1292" max="1538" width="9.140625" style="3"/>
    <col min="1539" max="1539" width="21.28515625" style="3" customWidth="1"/>
    <col min="1540" max="1540" width="22.5703125" style="3" customWidth="1"/>
    <col min="1541" max="1541" width="25" style="3" customWidth="1"/>
    <col min="1542" max="1542" width="22.140625" style="3" customWidth="1"/>
    <col min="1543" max="1543" width="23" style="3" customWidth="1"/>
    <col min="1544" max="1544" width="19" style="3" customWidth="1"/>
    <col min="1545" max="1545" width="19.42578125" style="3" customWidth="1"/>
    <col min="1546" max="1546" width="18.140625" style="3" customWidth="1"/>
    <col min="1547" max="1547" width="21.5703125" style="3" customWidth="1"/>
    <col min="1548" max="1794" width="9.140625" style="3"/>
    <col min="1795" max="1795" width="21.28515625" style="3" customWidth="1"/>
    <col min="1796" max="1796" width="22.5703125" style="3" customWidth="1"/>
    <col min="1797" max="1797" width="25" style="3" customWidth="1"/>
    <col min="1798" max="1798" width="22.140625" style="3" customWidth="1"/>
    <col min="1799" max="1799" width="23" style="3" customWidth="1"/>
    <col min="1800" max="1800" width="19" style="3" customWidth="1"/>
    <col min="1801" max="1801" width="19.42578125" style="3" customWidth="1"/>
    <col min="1802" max="1802" width="18.140625" style="3" customWidth="1"/>
    <col min="1803" max="1803" width="21.5703125" style="3" customWidth="1"/>
    <col min="1804" max="2050" width="9.140625" style="3"/>
    <col min="2051" max="2051" width="21.28515625" style="3" customWidth="1"/>
    <col min="2052" max="2052" width="22.5703125" style="3" customWidth="1"/>
    <col min="2053" max="2053" width="25" style="3" customWidth="1"/>
    <col min="2054" max="2054" width="22.140625" style="3" customWidth="1"/>
    <col min="2055" max="2055" width="23" style="3" customWidth="1"/>
    <col min="2056" max="2056" width="19" style="3" customWidth="1"/>
    <col min="2057" max="2057" width="19.42578125" style="3" customWidth="1"/>
    <col min="2058" max="2058" width="18.140625" style="3" customWidth="1"/>
    <col min="2059" max="2059" width="21.5703125" style="3" customWidth="1"/>
    <col min="2060" max="2306" width="9.140625" style="3"/>
    <col min="2307" max="2307" width="21.28515625" style="3" customWidth="1"/>
    <col min="2308" max="2308" width="22.5703125" style="3" customWidth="1"/>
    <col min="2309" max="2309" width="25" style="3" customWidth="1"/>
    <col min="2310" max="2310" width="22.140625" style="3" customWidth="1"/>
    <col min="2311" max="2311" width="23" style="3" customWidth="1"/>
    <col min="2312" max="2312" width="19" style="3" customWidth="1"/>
    <col min="2313" max="2313" width="19.42578125" style="3" customWidth="1"/>
    <col min="2314" max="2314" width="18.140625" style="3" customWidth="1"/>
    <col min="2315" max="2315" width="21.5703125" style="3" customWidth="1"/>
    <col min="2316" max="2562" width="9.140625" style="3"/>
    <col min="2563" max="2563" width="21.28515625" style="3" customWidth="1"/>
    <col min="2564" max="2564" width="22.5703125" style="3" customWidth="1"/>
    <col min="2565" max="2565" width="25" style="3" customWidth="1"/>
    <col min="2566" max="2566" width="22.140625" style="3" customWidth="1"/>
    <col min="2567" max="2567" width="23" style="3" customWidth="1"/>
    <col min="2568" max="2568" width="19" style="3" customWidth="1"/>
    <col min="2569" max="2569" width="19.42578125" style="3" customWidth="1"/>
    <col min="2570" max="2570" width="18.140625" style="3" customWidth="1"/>
    <col min="2571" max="2571" width="21.5703125" style="3" customWidth="1"/>
    <col min="2572" max="2818" width="9.140625" style="3"/>
    <col min="2819" max="2819" width="21.28515625" style="3" customWidth="1"/>
    <col min="2820" max="2820" width="22.5703125" style="3" customWidth="1"/>
    <col min="2821" max="2821" width="25" style="3" customWidth="1"/>
    <col min="2822" max="2822" width="22.140625" style="3" customWidth="1"/>
    <col min="2823" max="2823" width="23" style="3" customWidth="1"/>
    <col min="2824" max="2824" width="19" style="3" customWidth="1"/>
    <col min="2825" max="2825" width="19.42578125" style="3" customWidth="1"/>
    <col min="2826" max="2826" width="18.140625" style="3" customWidth="1"/>
    <col min="2827" max="2827" width="21.5703125" style="3" customWidth="1"/>
    <col min="2828" max="3074" width="9.140625" style="3"/>
    <col min="3075" max="3075" width="21.28515625" style="3" customWidth="1"/>
    <col min="3076" max="3076" width="22.5703125" style="3" customWidth="1"/>
    <col min="3077" max="3077" width="25" style="3" customWidth="1"/>
    <col min="3078" max="3078" width="22.140625" style="3" customWidth="1"/>
    <col min="3079" max="3079" width="23" style="3" customWidth="1"/>
    <col min="3080" max="3080" width="19" style="3" customWidth="1"/>
    <col min="3081" max="3081" width="19.42578125" style="3" customWidth="1"/>
    <col min="3082" max="3082" width="18.140625" style="3" customWidth="1"/>
    <col min="3083" max="3083" width="21.5703125" style="3" customWidth="1"/>
    <col min="3084" max="3330" width="9.140625" style="3"/>
    <col min="3331" max="3331" width="21.28515625" style="3" customWidth="1"/>
    <col min="3332" max="3332" width="22.5703125" style="3" customWidth="1"/>
    <col min="3333" max="3333" width="25" style="3" customWidth="1"/>
    <col min="3334" max="3334" width="22.140625" style="3" customWidth="1"/>
    <col min="3335" max="3335" width="23" style="3" customWidth="1"/>
    <col min="3336" max="3336" width="19" style="3" customWidth="1"/>
    <col min="3337" max="3337" width="19.42578125" style="3" customWidth="1"/>
    <col min="3338" max="3338" width="18.140625" style="3" customWidth="1"/>
    <col min="3339" max="3339" width="21.5703125" style="3" customWidth="1"/>
    <col min="3340" max="3586" width="9.140625" style="3"/>
    <col min="3587" max="3587" width="21.28515625" style="3" customWidth="1"/>
    <col min="3588" max="3588" width="22.5703125" style="3" customWidth="1"/>
    <col min="3589" max="3589" width="25" style="3" customWidth="1"/>
    <col min="3590" max="3590" width="22.140625" style="3" customWidth="1"/>
    <col min="3591" max="3591" width="23" style="3" customWidth="1"/>
    <col min="3592" max="3592" width="19" style="3" customWidth="1"/>
    <col min="3593" max="3593" width="19.42578125" style="3" customWidth="1"/>
    <col min="3594" max="3594" width="18.140625" style="3" customWidth="1"/>
    <col min="3595" max="3595" width="21.5703125" style="3" customWidth="1"/>
    <col min="3596" max="3842" width="9.140625" style="3"/>
    <col min="3843" max="3843" width="21.28515625" style="3" customWidth="1"/>
    <col min="3844" max="3844" width="22.5703125" style="3" customWidth="1"/>
    <col min="3845" max="3845" width="25" style="3" customWidth="1"/>
    <col min="3846" max="3846" width="22.140625" style="3" customWidth="1"/>
    <col min="3847" max="3847" width="23" style="3" customWidth="1"/>
    <col min="3848" max="3848" width="19" style="3" customWidth="1"/>
    <col min="3849" max="3849" width="19.42578125" style="3" customWidth="1"/>
    <col min="3850" max="3850" width="18.140625" style="3" customWidth="1"/>
    <col min="3851" max="3851" width="21.5703125" style="3" customWidth="1"/>
    <col min="3852" max="4098" width="9.140625" style="3"/>
    <col min="4099" max="4099" width="21.28515625" style="3" customWidth="1"/>
    <col min="4100" max="4100" width="22.5703125" style="3" customWidth="1"/>
    <col min="4101" max="4101" width="25" style="3" customWidth="1"/>
    <col min="4102" max="4102" width="22.140625" style="3" customWidth="1"/>
    <col min="4103" max="4103" width="23" style="3" customWidth="1"/>
    <col min="4104" max="4104" width="19" style="3" customWidth="1"/>
    <col min="4105" max="4105" width="19.42578125" style="3" customWidth="1"/>
    <col min="4106" max="4106" width="18.140625" style="3" customWidth="1"/>
    <col min="4107" max="4107" width="21.5703125" style="3" customWidth="1"/>
    <col min="4108" max="4354" width="9.140625" style="3"/>
    <col min="4355" max="4355" width="21.28515625" style="3" customWidth="1"/>
    <col min="4356" max="4356" width="22.5703125" style="3" customWidth="1"/>
    <col min="4357" max="4357" width="25" style="3" customWidth="1"/>
    <col min="4358" max="4358" width="22.140625" style="3" customWidth="1"/>
    <col min="4359" max="4359" width="23" style="3" customWidth="1"/>
    <col min="4360" max="4360" width="19" style="3" customWidth="1"/>
    <col min="4361" max="4361" width="19.42578125" style="3" customWidth="1"/>
    <col min="4362" max="4362" width="18.140625" style="3" customWidth="1"/>
    <col min="4363" max="4363" width="21.5703125" style="3" customWidth="1"/>
    <col min="4364" max="4610" width="9.140625" style="3"/>
    <col min="4611" max="4611" width="21.28515625" style="3" customWidth="1"/>
    <col min="4612" max="4612" width="22.5703125" style="3" customWidth="1"/>
    <col min="4613" max="4613" width="25" style="3" customWidth="1"/>
    <col min="4614" max="4614" width="22.140625" style="3" customWidth="1"/>
    <col min="4615" max="4615" width="23" style="3" customWidth="1"/>
    <col min="4616" max="4616" width="19" style="3" customWidth="1"/>
    <col min="4617" max="4617" width="19.42578125" style="3" customWidth="1"/>
    <col min="4618" max="4618" width="18.140625" style="3" customWidth="1"/>
    <col min="4619" max="4619" width="21.5703125" style="3" customWidth="1"/>
    <col min="4620" max="4866" width="9.140625" style="3"/>
    <col min="4867" max="4867" width="21.28515625" style="3" customWidth="1"/>
    <col min="4868" max="4868" width="22.5703125" style="3" customWidth="1"/>
    <col min="4869" max="4869" width="25" style="3" customWidth="1"/>
    <col min="4870" max="4870" width="22.140625" style="3" customWidth="1"/>
    <col min="4871" max="4871" width="23" style="3" customWidth="1"/>
    <col min="4872" max="4872" width="19" style="3" customWidth="1"/>
    <col min="4873" max="4873" width="19.42578125" style="3" customWidth="1"/>
    <col min="4874" max="4874" width="18.140625" style="3" customWidth="1"/>
    <col min="4875" max="4875" width="21.5703125" style="3" customWidth="1"/>
    <col min="4876" max="5122" width="9.140625" style="3"/>
    <col min="5123" max="5123" width="21.28515625" style="3" customWidth="1"/>
    <col min="5124" max="5124" width="22.5703125" style="3" customWidth="1"/>
    <col min="5125" max="5125" width="25" style="3" customWidth="1"/>
    <col min="5126" max="5126" width="22.140625" style="3" customWidth="1"/>
    <col min="5127" max="5127" width="23" style="3" customWidth="1"/>
    <col min="5128" max="5128" width="19" style="3" customWidth="1"/>
    <col min="5129" max="5129" width="19.42578125" style="3" customWidth="1"/>
    <col min="5130" max="5130" width="18.140625" style="3" customWidth="1"/>
    <col min="5131" max="5131" width="21.5703125" style="3" customWidth="1"/>
    <col min="5132" max="5378" width="9.140625" style="3"/>
    <col min="5379" max="5379" width="21.28515625" style="3" customWidth="1"/>
    <col min="5380" max="5380" width="22.5703125" style="3" customWidth="1"/>
    <col min="5381" max="5381" width="25" style="3" customWidth="1"/>
    <col min="5382" max="5382" width="22.140625" style="3" customWidth="1"/>
    <col min="5383" max="5383" width="23" style="3" customWidth="1"/>
    <col min="5384" max="5384" width="19" style="3" customWidth="1"/>
    <col min="5385" max="5385" width="19.42578125" style="3" customWidth="1"/>
    <col min="5386" max="5386" width="18.140625" style="3" customWidth="1"/>
    <col min="5387" max="5387" width="21.5703125" style="3" customWidth="1"/>
    <col min="5388" max="5634" width="9.140625" style="3"/>
    <col min="5635" max="5635" width="21.28515625" style="3" customWidth="1"/>
    <col min="5636" max="5636" width="22.5703125" style="3" customWidth="1"/>
    <col min="5637" max="5637" width="25" style="3" customWidth="1"/>
    <col min="5638" max="5638" width="22.140625" style="3" customWidth="1"/>
    <col min="5639" max="5639" width="23" style="3" customWidth="1"/>
    <col min="5640" max="5640" width="19" style="3" customWidth="1"/>
    <col min="5641" max="5641" width="19.42578125" style="3" customWidth="1"/>
    <col min="5642" max="5642" width="18.140625" style="3" customWidth="1"/>
    <col min="5643" max="5643" width="21.5703125" style="3" customWidth="1"/>
    <col min="5644" max="5890" width="9.140625" style="3"/>
    <col min="5891" max="5891" width="21.28515625" style="3" customWidth="1"/>
    <col min="5892" max="5892" width="22.5703125" style="3" customWidth="1"/>
    <col min="5893" max="5893" width="25" style="3" customWidth="1"/>
    <col min="5894" max="5894" width="22.140625" style="3" customWidth="1"/>
    <col min="5895" max="5895" width="23" style="3" customWidth="1"/>
    <col min="5896" max="5896" width="19" style="3" customWidth="1"/>
    <col min="5897" max="5897" width="19.42578125" style="3" customWidth="1"/>
    <col min="5898" max="5898" width="18.140625" style="3" customWidth="1"/>
    <col min="5899" max="5899" width="21.5703125" style="3" customWidth="1"/>
    <col min="5900" max="6146" width="9.140625" style="3"/>
    <col min="6147" max="6147" width="21.28515625" style="3" customWidth="1"/>
    <col min="6148" max="6148" width="22.5703125" style="3" customWidth="1"/>
    <col min="6149" max="6149" width="25" style="3" customWidth="1"/>
    <col min="6150" max="6150" width="22.140625" style="3" customWidth="1"/>
    <col min="6151" max="6151" width="23" style="3" customWidth="1"/>
    <col min="6152" max="6152" width="19" style="3" customWidth="1"/>
    <col min="6153" max="6153" width="19.42578125" style="3" customWidth="1"/>
    <col min="6154" max="6154" width="18.140625" style="3" customWidth="1"/>
    <col min="6155" max="6155" width="21.5703125" style="3" customWidth="1"/>
    <col min="6156" max="6402" width="9.140625" style="3"/>
    <col min="6403" max="6403" width="21.28515625" style="3" customWidth="1"/>
    <col min="6404" max="6404" width="22.5703125" style="3" customWidth="1"/>
    <col min="6405" max="6405" width="25" style="3" customWidth="1"/>
    <col min="6406" max="6406" width="22.140625" style="3" customWidth="1"/>
    <col min="6407" max="6407" width="23" style="3" customWidth="1"/>
    <col min="6408" max="6408" width="19" style="3" customWidth="1"/>
    <col min="6409" max="6409" width="19.42578125" style="3" customWidth="1"/>
    <col min="6410" max="6410" width="18.140625" style="3" customWidth="1"/>
    <col min="6411" max="6411" width="21.5703125" style="3" customWidth="1"/>
    <col min="6412" max="6658" width="9.140625" style="3"/>
    <col min="6659" max="6659" width="21.28515625" style="3" customWidth="1"/>
    <col min="6660" max="6660" width="22.5703125" style="3" customWidth="1"/>
    <col min="6661" max="6661" width="25" style="3" customWidth="1"/>
    <col min="6662" max="6662" width="22.140625" style="3" customWidth="1"/>
    <col min="6663" max="6663" width="23" style="3" customWidth="1"/>
    <col min="6664" max="6664" width="19" style="3" customWidth="1"/>
    <col min="6665" max="6665" width="19.42578125" style="3" customWidth="1"/>
    <col min="6666" max="6666" width="18.140625" style="3" customWidth="1"/>
    <col min="6667" max="6667" width="21.5703125" style="3" customWidth="1"/>
    <col min="6668" max="6914" width="9.140625" style="3"/>
    <col min="6915" max="6915" width="21.28515625" style="3" customWidth="1"/>
    <col min="6916" max="6916" width="22.5703125" style="3" customWidth="1"/>
    <col min="6917" max="6917" width="25" style="3" customWidth="1"/>
    <col min="6918" max="6918" width="22.140625" style="3" customWidth="1"/>
    <col min="6919" max="6919" width="23" style="3" customWidth="1"/>
    <col min="6920" max="6920" width="19" style="3" customWidth="1"/>
    <col min="6921" max="6921" width="19.42578125" style="3" customWidth="1"/>
    <col min="6922" max="6922" width="18.140625" style="3" customWidth="1"/>
    <col min="6923" max="6923" width="21.5703125" style="3" customWidth="1"/>
    <col min="6924" max="7170" width="9.140625" style="3"/>
    <col min="7171" max="7171" width="21.28515625" style="3" customWidth="1"/>
    <col min="7172" max="7172" width="22.5703125" style="3" customWidth="1"/>
    <col min="7173" max="7173" width="25" style="3" customWidth="1"/>
    <col min="7174" max="7174" width="22.140625" style="3" customWidth="1"/>
    <col min="7175" max="7175" width="23" style="3" customWidth="1"/>
    <col min="7176" max="7176" width="19" style="3" customWidth="1"/>
    <col min="7177" max="7177" width="19.42578125" style="3" customWidth="1"/>
    <col min="7178" max="7178" width="18.140625" style="3" customWidth="1"/>
    <col min="7179" max="7179" width="21.5703125" style="3" customWidth="1"/>
    <col min="7180" max="7426" width="9.140625" style="3"/>
    <col min="7427" max="7427" width="21.28515625" style="3" customWidth="1"/>
    <col min="7428" max="7428" width="22.5703125" style="3" customWidth="1"/>
    <col min="7429" max="7429" width="25" style="3" customWidth="1"/>
    <col min="7430" max="7430" width="22.140625" style="3" customWidth="1"/>
    <col min="7431" max="7431" width="23" style="3" customWidth="1"/>
    <col min="7432" max="7432" width="19" style="3" customWidth="1"/>
    <col min="7433" max="7433" width="19.42578125" style="3" customWidth="1"/>
    <col min="7434" max="7434" width="18.140625" style="3" customWidth="1"/>
    <col min="7435" max="7435" width="21.5703125" style="3" customWidth="1"/>
    <col min="7436" max="7682" width="9.140625" style="3"/>
    <col min="7683" max="7683" width="21.28515625" style="3" customWidth="1"/>
    <col min="7684" max="7684" width="22.5703125" style="3" customWidth="1"/>
    <col min="7685" max="7685" width="25" style="3" customWidth="1"/>
    <col min="7686" max="7686" width="22.140625" style="3" customWidth="1"/>
    <col min="7687" max="7687" width="23" style="3" customWidth="1"/>
    <col min="7688" max="7688" width="19" style="3" customWidth="1"/>
    <col min="7689" max="7689" width="19.42578125" style="3" customWidth="1"/>
    <col min="7690" max="7690" width="18.140625" style="3" customWidth="1"/>
    <col min="7691" max="7691" width="21.5703125" style="3" customWidth="1"/>
    <col min="7692" max="7938" width="9.140625" style="3"/>
    <col min="7939" max="7939" width="21.28515625" style="3" customWidth="1"/>
    <col min="7940" max="7940" width="22.5703125" style="3" customWidth="1"/>
    <col min="7941" max="7941" width="25" style="3" customWidth="1"/>
    <col min="7942" max="7942" width="22.140625" style="3" customWidth="1"/>
    <col min="7943" max="7943" width="23" style="3" customWidth="1"/>
    <col min="7944" max="7944" width="19" style="3" customWidth="1"/>
    <col min="7945" max="7945" width="19.42578125" style="3" customWidth="1"/>
    <col min="7946" max="7946" width="18.140625" style="3" customWidth="1"/>
    <col min="7947" max="7947" width="21.5703125" style="3" customWidth="1"/>
    <col min="7948" max="8194" width="9.140625" style="3"/>
    <col min="8195" max="8195" width="21.28515625" style="3" customWidth="1"/>
    <col min="8196" max="8196" width="22.5703125" style="3" customWidth="1"/>
    <col min="8197" max="8197" width="25" style="3" customWidth="1"/>
    <col min="8198" max="8198" width="22.140625" style="3" customWidth="1"/>
    <col min="8199" max="8199" width="23" style="3" customWidth="1"/>
    <col min="8200" max="8200" width="19" style="3" customWidth="1"/>
    <col min="8201" max="8201" width="19.42578125" style="3" customWidth="1"/>
    <col min="8202" max="8202" width="18.140625" style="3" customWidth="1"/>
    <col min="8203" max="8203" width="21.5703125" style="3" customWidth="1"/>
    <col min="8204" max="8450" width="9.140625" style="3"/>
    <col min="8451" max="8451" width="21.28515625" style="3" customWidth="1"/>
    <col min="8452" max="8452" width="22.5703125" style="3" customWidth="1"/>
    <col min="8453" max="8453" width="25" style="3" customWidth="1"/>
    <col min="8454" max="8454" width="22.140625" style="3" customWidth="1"/>
    <col min="8455" max="8455" width="23" style="3" customWidth="1"/>
    <col min="8456" max="8456" width="19" style="3" customWidth="1"/>
    <col min="8457" max="8457" width="19.42578125" style="3" customWidth="1"/>
    <col min="8458" max="8458" width="18.140625" style="3" customWidth="1"/>
    <col min="8459" max="8459" width="21.5703125" style="3" customWidth="1"/>
    <col min="8460" max="8706" width="9.140625" style="3"/>
    <col min="8707" max="8707" width="21.28515625" style="3" customWidth="1"/>
    <col min="8708" max="8708" width="22.5703125" style="3" customWidth="1"/>
    <col min="8709" max="8709" width="25" style="3" customWidth="1"/>
    <col min="8710" max="8710" width="22.140625" style="3" customWidth="1"/>
    <col min="8711" max="8711" width="23" style="3" customWidth="1"/>
    <col min="8712" max="8712" width="19" style="3" customWidth="1"/>
    <col min="8713" max="8713" width="19.42578125" style="3" customWidth="1"/>
    <col min="8714" max="8714" width="18.140625" style="3" customWidth="1"/>
    <col min="8715" max="8715" width="21.5703125" style="3" customWidth="1"/>
    <col min="8716" max="8962" width="9.140625" style="3"/>
    <col min="8963" max="8963" width="21.28515625" style="3" customWidth="1"/>
    <col min="8964" max="8964" width="22.5703125" style="3" customWidth="1"/>
    <col min="8965" max="8965" width="25" style="3" customWidth="1"/>
    <col min="8966" max="8966" width="22.140625" style="3" customWidth="1"/>
    <col min="8967" max="8967" width="23" style="3" customWidth="1"/>
    <col min="8968" max="8968" width="19" style="3" customWidth="1"/>
    <col min="8969" max="8969" width="19.42578125" style="3" customWidth="1"/>
    <col min="8970" max="8970" width="18.140625" style="3" customWidth="1"/>
    <col min="8971" max="8971" width="21.5703125" style="3" customWidth="1"/>
    <col min="8972" max="9218" width="9.140625" style="3"/>
    <col min="9219" max="9219" width="21.28515625" style="3" customWidth="1"/>
    <col min="9220" max="9220" width="22.5703125" style="3" customWidth="1"/>
    <col min="9221" max="9221" width="25" style="3" customWidth="1"/>
    <col min="9222" max="9222" width="22.140625" style="3" customWidth="1"/>
    <col min="9223" max="9223" width="23" style="3" customWidth="1"/>
    <col min="9224" max="9224" width="19" style="3" customWidth="1"/>
    <col min="9225" max="9225" width="19.42578125" style="3" customWidth="1"/>
    <col min="9226" max="9226" width="18.140625" style="3" customWidth="1"/>
    <col min="9227" max="9227" width="21.5703125" style="3" customWidth="1"/>
    <col min="9228" max="9474" width="9.140625" style="3"/>
    <col min="9475" max="9475" width="21.28515625" style="3" customWidth="1"/>
    <col min="9476" max="9476" width="22.5703125" style="3" customWidth="1"/>
    <col min="9477" max="9477" width="25" style="3" customWidth="1"/>
    <col min="9478" max="9478" width="22.140625" style="3" customWidth="1"/>
    <col min="9479" max="9479" width="23" style="3" customWidth="1"/>
    <col min="9480" max="9480" width="19" style="3" customWidth="1"/>
    <col min="9481" max="9481" width="19.42578125" style="3" customWidth="1"/>
    <col min="9482" max="9482" width="18.140625" style="3" customWidth="1"/>
    <col min="9483" max="9483" width="21.5703125" style="3" customWidth="1"/>
    <col min="9484" max="9730" width="9.140625" style="3"/>
    <col min="9731" max="9731" width="21.28515625" style="3" customWidth="1"/>
    <col min="9732" max="9732" width="22.5703125" style="3" customWidth="1"/>
    <col min="9733" max="9733" width="25" style="3" customWidth="1"/>
    <col min="9734" max="9734" width="22.140625" style="3" customWidth="1"/>
    <col min="9735" max="9735" width="23" style="3" customWidth="1"/>
    <col min="9736" max="9736" width="19" style="3" customWidth="1"/>
    <col min="9737" max="9737" width="19.42578125" style="3" customWidth="1"/>
    <col min="9738" max="9738" width="18.140625" style="3" customWidth="1"/>
    <col min="9739" max="9739" width="21.5703125" style="3" customWidth="1"/>
    <col min="9740" max="9986" width="9.140625" style="3"/>
    <col min="9987" max="9987" width="21.28515625" style="3" customWidth="1"/>
    <col min="9988" max="9988" width="22.5703125" style="3" customWidth="1"/>
    <col min="9989" max="9989" width="25" style="3" customWidth="1"/>
    <col min="9990" max="9990" width="22.140625" style="3" customWidth="1"/>
    <col min="9991" max="9991" width="23" style="3" customWidth="1"/>
    <col min="9992" max="9992" width="19" style="3" customWidth="1"/>
    <col min="9993" max="9993" width="19.42578125" style="3" customWidth="1"/>
    <col min="9994" max="9994" width="18.140625" style="3" customWidth="1"/>
    <col min="9995" max="9995" width="21.5703125" style="3" customWidth="1"/>
    <col min="9996" max="10242" width="9.140625" style="3"/>
    <col min="10243" max="10243" width="21.28515625" style="3" customWidth="1"/>
    <col min="10244" max="10244" width="22.5703125" style="3" customWidth="1"/>
    <col min="10245" max="10245" width="25" style="3" customWidth="1"/>
    <col min="10246" max="10246" width="22.140625" style="3" customWidth="1"/>
    <col min="10247" max="10247" width="23" style="3" customWidth="1"/>
    <col min="10248" max="10248" width="19" style="3" customWidth="1"/>
    <col min="10249" max="10249" width="19.42578125" style="3" customWidth="1"/>
    <col min="10250" max="10250" width="18.140625" style="3" customWidth="1"/>
    <col min="10251" max="10251" width="21.5703125" style="3" customWidth="1"/>
    <col min="10252" max="10498" width="9.140625" style="3"/>
    <col min="10499" max="10499" width="21.28515625" style="3" customWidth="1"/>
    <col min="10500" max="10500" width="22.5703125" style="3" customWidth="1"/>
    <col min="10501" max="10501" width="25" style="3" customWidth="1"/>
    <col min="10502" max="10502" width="22.140625" style="3" customWidth="1"/>
    <col min="10503" max="10503" width="23" style="3" customWidth="1"/>
    <col min="10504" max="10504" width="19" style="3" customWidth="1"/>
    <col min="10505" max="10505" width="19.42578125" style="3" customWidth="1"/>
    <col min="10506" max="10506" width="18.140625" style="3" customWidth="1"/>
    <col min="10507" max="10507" width="21.5703125" style="3" customWidth="1"/>
    <col min="10508" max="10754" width="9.140625" style="3"/>
    <col min="10755" max="10755" width="21.28515625" style="3" customWidth="1"/>
    <col min="10756" max="10756" width="22.5703125" style="3" customWidth="1"/>
    <col min="10757" max="10757" width="25" style="3" customWidth="1"/>
    <col min="10758" max="10758" width="22.140625" style="3" customWidth="1"/>
    <col min="10759" max="10759" width="23" style="3" customWidth="1"/>
    <col min="10760" max="10760" width="19" style="3" customWidth="1"/>
    <col min="10761" max="10761" width="19.42578125" style="3" customWidth="1"/>
    <col min="10762" max="10762" width="18.140625" style="3" customWidth="1"/>
    <col min="10763" max="10763" width="21.5703125" style="3" customWidth="1"/>
    <col min="10764" max="11010" width="9.140625" style="3"/>
    <col min="11011" max="11011" width="21.28515625" style="3" customWidth="1"/>
    <col min="11012" max="11012" width="22.5703125" style="3" customWidth="1"/>
    <col min="11013" max="11013" width="25" style="3" customWidth="1"/>
    <col min="11014" max="11014" width="22.140625" style="3" customWidth="1"/>
    <col min="11015" max="11015" width="23" style="3" customWidth="1"/>
    <col min="11016" max="11016" width="19" style="3" customWidth="1"/>
    <col min="11017" max="11017" width="19.42578125" style="3" customWidth="1"/>
    <col min="11018" max="11018" width="18.140625" style="3" customWidth="1"/>
    <col min="11019" max="11019" width="21.5703125" style="3" customWidth="1"/>
    <col min="11020" max="11266" width="9.140625" style="3"/>
    <col min="11267" max="11267" width="21.28515625" style="3" customWidth="1"/>
    <col min="11268" max="11268" width="22.5703125" style="3" customWidth="1"/>
    <col min="11269" max="11269" width="25" style="3" customWidth="1"/>
    <col min="11270" max="11270" width="22.140625" style="3" customWidth="1"/>
    <col min="11271" max="11271" width="23" style="3" customWidth="1"/>
    <col min="11272" max="11272" width="19" style="3" customWidth="1"/>
    <col min="11273" max="11273" width="19.42578125" style="3" customWidth="1"/>
    <col min="11274" max="11274" width="18.140625" style="3" customWidth="1"/>
    <col min="11275" max="11275" width="21.5703125" style="3" customWidth="1"/>
    <col min="11276" max="11522" width="9.140625" style="3"/>
    <col min="11523" max="11523" width="21.28515625" style="3" customWidth="1"/>
    <col min="11524" max="11524" width="22.5703125" style="3" customWidth="1"/>
    <col min="11525" max="11525" width="25" style="3" customWidth="1"/>
    <col min="11526" max="11526" width="22.140625" style="3" customWidth="1"/>
    <col min="11527" max="11527" width="23" style="3" customWidth="1"/>
    <col min="11528" max="11528" width="19" style="3" customWidth="1"/>
    <col min="11529" max="11529" width="19.42578125" style="3" customWidth="1"/>
    <col min="11530" max="11530" width="18.140625" style="3" customWidth="1"/>
    <col min="11531" max="11531" width="21.5703125" style="3" customWidth="1"/>
    <col min="11532" max="11778" width="9.140625" style="3"/>
    <col min="11779" max="11779" width="21.28515625" style="3" customWidth="1"/>
    <col min="11780" max="11780" width="22.5703125" style="3" customWidth="1"/>
    <col min="11781" max="11781" width="25" style="3" customWidth="1"/>
    <col min="11782" max="11782" width="22.140625" style="3" customWidth="1"/>
    <col min="11783" max="11783" width="23" style="3" customWidth="1"/>
    <col min="11784" max="11784" width="19" style="3" customWidth="1"/>
    <col min="11785" max="11785" width="19.42578125" style="3" customWidth="1"/>
    <col min="11786" max="11786" width="18.140625" style="3" customWidth="1"/>
    <col min="11787" max="11787" width="21.5703125" style="3" customWidth="1"/>
    <col min="11788" max="12034" width="9.140625" style="3"/>
    <col min="12035" max="12035" width="21.28515625" style="3" customWidth="1"/>
    <col min="12036" max="12036" width="22.5703125" style="3" customWidth="1"/>
    <col min="12037" max="12037" width="25" style="3" customWidth="1"/>
    <col min="12038" max="12038" width="22.140625" style="3" customWidth="1"/>
    <col min="12039" max="12039" width="23" style="3" customWidth="1"/>
    <col min="12040" max="12040" width="19" style="3" customWidth="1"/>
    <col min="12041" max="12041" width="19.42578125" style="3" customWidth="1"/>
    <col min="12042" max="12042" width="18.140625" style="3" customWidth="1"/>
    <col min="12043" max="12043" width="21.5703125" style="3" customWidth="1"/>
    <col min="12044" max="12290" width="9.140625" style="3"/>
    <col min="12291" max="12291" width="21.28515625" style="3" customWidth="1"/>
    <col min="12292" max="12292" width="22.5703125" style="3" customWidth="1"/>
    <col min="12293" max="12293" width="25" style="3" customWidth="1"/>
    <col min="12294" max="12294" width="22.140625" style="3" customWidth="1"/>
    <col min="12295" max="12295" width="23" style="3" customWidth="1"/>
    <col min="12296" max="12296" width="19" style="3" customWidth="1"/>
    <col min="12297" max="12297" width="19.42578125" style="3" customWidth="1"/>
    <col min="12298" max="12298" width="18.140625" style="3" customWidth="1"/>
    <col min="12299" max="12299" width="21.5703125" style="3" customWidth="1"/>
    <col min="12300" max="12546" width="9.140625" style="3"/>
    <col min="12547" max="12547" width="21.28515625" style="3" customWidth="1"/>
    <col min="12548" max="12548" width="22.5703125" style="3" customWidth="1"/>
    <col min="12549" max="12549" width="25" style="3" customWidth="1"/>
    <col min="12550" max="12550" width="22.140625" style="3" customWidth="1"/>
    <col min="12551" max="12551" width="23" style="3" customWidth="1"/>
    <col min="12552" max="12552" width="19" style="3" customWidth="1"/>
    <col min="12553" max="12553" width="19.42578125" style="3" customWidth="1"/>
    <col min="12554" max="12554" width="18.140625" style="3" customWidth="1"/>
    <col min="12555" max="12555" width="21.5703125" style="3" customWidth="1"/>
    <col min="12556" max="12802" width="9.140625" style="3"/>
    <col min="12803" max="12803" width="21.28515625" style="3" customWidth="1"/>
    <col min="12804" max="12804" width="22.5703125" style="3" customWidth="1"/>
    <col min="12805" max="12805" width="25" style="3" customWidth="1"/>
    <col min="12806" max="12806" width="22.140625" style="3" customWidth="1"/>
    <col min="12807" max="12807" width="23" style="3" customWidth="1"/>
    <col min="12808" max="12808" width="19" style="3" customWidth="1"/>
    <col min="12809" max="12809" width="19.42578125" style="3" customWidth="1"/>
    <col min="12810" max="12810" width="18.140625" style="3" customWidth="1"/>
    <col min="12811" max="12811" width="21.5703125" style="3" customWidth="1"/>
    <col min="12812" max="13058" width="9.140625" style="3"/>
    <col min="13059" max="13059" width="21.28515625" style="3" customWidth="1"/>
    <col min="13060" max="13060" width="22.5703125" style="3" customWidth="1"/>
    <col min="13061" max="13061" width="25" style="3" customWidth="1"/>
    <col min="13062" max="13062" width="22.140625" style="3" customWidth="1"/>
    <col min="13063" max="13063" width="23" style="3" customWidth="1"/>
    <col min="13064" max="13064" width="19" style="3" customWidth="1"/>
    <col min="13065" max="13065" width="19.42578125" style="3" customWidth="1"/>
    <col min="13066" max="13066" width="18.140625" style="3" customWidth="1"/>
    <col min="13067" max="13067" width="21.5703125" style="3" customWidth="1"/>
    <col min="13068" max="13314" width="9.140625" style="3"/>
    <col min="13315" max="13315" width="21.28515625" style="3" customWidth="1"/>
    <col min="13316" max="13316" width="22.5703125" style="3" customWidth="1"/>
    <col min="13317" max="13317" width="25" style="3" customWidth="1"/>
    <col min="13318" max="13318" width="22.140625" style="3" customWidth="1"/>
    <col min="13319" max="13319" width="23" style="3" customWidth="1"/>
    <col min="13320" max="13320" width="19" style="3" customWidth="1"/>
    <col min="13321" max="13321" width="19.42578125" style="3" customWidth="1"/>
    <col min="13322" max="13322" width="18.140625" style="3" customWidth="1"/>
    <col min="13323" max="13323" width="21.5703125" style="3" customWidth="1"/>
    <col min="13324" max="13570" width="9.140625" style="3"/>
    <col min="13571" max="13571" width="21.28515625" style="3" customWidth="1"/>
    <col min="13572" max="13572" width="22.5703125" style="3" customWidth="1"/>
    <col min="13573" max="13573" width="25" style="3" customWidth="1"/>
    <col min="13574" max="13574" width="22.140625" style="3" customWidth="1"/>
    <col min="13575" max="13575" width="23" style="3" customWidth="1"/>
    <col min="13576" max="13576" width="19" style="3" customWidth="1"/>
    <col min="13577" max="13577" width="19.42578125" style="3" customWidth="1"/>
    <col min="13578" max="13578" width="18.140625" style="3" customWidth="1"/>
    <col min="13579" max="13579" width="21.5703125" style="3" customWidth="1"/>
    <col min="13580" max="13826" width="9.140625" style="3"/>
    <col min="13827" max="13827" width="21.28515625" style="3" customWidth="1"/>
    <col min="13828" max="13828" width="22.5703125" style="3" customWidth="1"/>
    <col min="13829" max="13829" width="25" style="3" customWidth="1"/>
    <col min="13830" max="13830" width="22.140625" style="3" customWidth="1"/>
    <col min="13831" max="13831" width="23" style="3" customWidth="1"/>
    <col min="13832" max="13832" width="19" style="3" customWidth="1"/>
    <col min="13833" max="13833" width="19.42578125" style="3" customWidth="1"/>
    <col min="13834" max="13834" width="18.140625" style="3" customWidth="1"/>
    <col min="13835" max="13835" width="21.5703125" style="3" customWidth="1"/>
    <col min="13836" max="14082" width="9.140625" style="3"/>
    <col min="14083" max="14083" width="21.28515625" style="3" customWidth="1"/>
    <col min="14084" max="14084" width="22.5703125" style="3" customWidth="1"/>
    <col min="14085" max="14085" width="25" style="3" customWidth="1"/>
    <col min="14086" max="14086" width="22.140625" style="3" customWidth="1"/>
    <col min="14087" max="14087" width="23" style="3" customWidth="1"/>
    <col min="14088" max="14088" width="19" style="3" customWidth="1"/>
    <col min="14089" max="14089" width="19.42578125" style="3" customWidth="1"/>
    <col min="14090" max="14090" width="18.140625" style="3" customWidth="1"/>
    <col min="14091" max="14091" width="21.5703125" style="3" customWidth="1"/>
    <col min="14092" max="14338" width="9.140625" style="3"/>
    <col min="14339" max="14339" width="21.28515625" style="3" customWidth="1"/>
    <col min="14340" max="14340" width="22.5703125" style="3" customWidth="1"/>
    <col min="14341" max="14341" width="25" style="3" customWidth="1"/>
    <col min="14342" max="14342" width="22.140625" style="3" customWidth="1"/>
    <col min="14343" max="14343" width="23" style="3" customWidth="1"/>
    <col min="14344" max="14344" width="19" style="3" customWidth="1"/>
    <col min="14345" max="14345" width="19.42578125" style="3" customWidth="1"/>
    <col min="14346" max="14346" width="18.140625" style="3" customWidth="1"/>
    <col min="14347" max="14347" width="21.5703125" style="3" customWidth="1"/>
    <col min="14348" max="14594" width="9.140625" style="3"/>
    <col min="14595" max="14595" width="21.28515625" style="3" customWidth="1"/>
    <col min="14596" max="14596" width="22.5703125" style="3" customWidth="1"/>
    <col min="14597" max="14597" width="25" style="3" customWidth="1"/>
    <col min="14598" max="14598" width="22.140625" style="3" customWidth="1"/>
    <col min="14599" max="14599" width="23" style="3" customWidth="1"/>
    <col min="14600" max="14600" width="19" style="3" customWidth="1"/>
    <col min="14601" max="14601" width="19.42578125" style="3" customWidth="1"/>
    <col min="14602" max="14602" width="18.140625" style="3" customWidth="1"/>
    <col min="14603" max="14603" width="21.5703125" style="3" customWidth="1"/>
    <col min="14604" max="14850" width="9.140625" style="3"/>
    <col min="14851" max="14851" width="21.28515625" style="3" customWidth="1"/>
    <col min="14852" max="14852" width="22.5703125" style="3" customWidth="1"/>
    <col min="14853" max="14853" width="25" style="3" customWidth="1"/>
    <col min="14854" max="14854" width="22.140625" style="3" customWidth="1"/>
    <col min="14855" max="14855" width="23" style="3" customWidth="1"/>
    <col min="14856" max="14856" width="19" style="3" customWidth="1"/>
    <col min="14857" max="14857" width="19.42578125" style="3" customWidth="1"/>
    <col min="14858" max="14858" width="18.140625" style="3" customWidth="1"/>
    <col min="14859" max="14859" width="21.5703125" style="3" customWidth="1"/>
    <col min="14860" max="15106" width="9.140625" style="3"/>
    <col min="15107" max="15107" width="21.28515625" style="3" customWidth="1"/>
    <col min="15108" max="15108" width="22.5703125" style="3" customWidth="1"/>
    <col min="15109" max="15109" width="25" style="3" customWidth="1"/>
    <col min="15110" max="15110" width="22.140625" style="3" customWidth="1"/>
    <col min="15111" max="15111" width="23" style="3" customWidth="1"/>
    <col min="15112" max="15112" width="19" style="3" customWidth="1"/>
    <col min="15113" max="15113" width="19.42578125" style="3" customWidth="1"/>
    <col min="15114" max="15114" width="18.140625" style="3" customWidth="1"/>
    <col min="15115" max="15115" width="21.5703125" style="3" customWidth="1"/>
    <col min="15116" max="15362" width="9.140625" style="3"/>
    <col min="15363" max="15363" width="21.28515625" style="3" customWidth="1"/>
    <col min="15364" max="15364" width="22.5703125" style="3" customWidth="1"/>
    <col min="15365" max="15365" width="25" style="3" customWidth="1"/>
    <col min="15366" max="15366" width="22.140625" style="3" customWidth="1"/>
    <col min="15367" max="15367" width="23" style="3" customWidth="1"/>
    <col min="15368" max="15368" width="19" style="3" customWidth="1"/>
    <col min="15369" max="15369" width="19.42578125" style="3" customWidth="1"/>
    <col min="15370" max="15370" width="18.140625" style="3" customWidth="1"/>
    <col min="15371" max="15371" width="21.5703125" style="3" customWidth="1"/>
    <col min="15372" max="15618" width="9.140625" style="3"/>
    <col min="15619" max="15619" width="21.28515625" style="3" customWidth="1"/>
    <col min="15620" max="15620" width="22.5703125" style="3" customWidth="1"/>
    <col min="15621" max="15621" width="25" style="3" customWidth="1"/>
    <col min="15622" max="15622" width="22.140625" style="3" customWidth="1"/>
    <col min="15623" max="15623" width="23" style="3" customWidth="1"/>
    <col min="15624" max="15624" width="19" style="3" customWidth="1"/>
    <col min="15625" max="15625" width="19.42578125" style="3" customWidth="1"/>
    <col min="15626" max="15626" width="18.140625" style="3" customWidth="1"/>
    <col min="15627" max="15627" width="21.5703125" style="3" customWidth="1"/>
    <col min="15628" max="15874" width="9.140625" style="3"/>
    <col min="15875" max="15875" width="21.28515625" style="3" customWidth="1"/>
    <col min="15876" max="15876" width="22.5703125" style="3" customWidth="1"/>
    <col min="15877" max="15877" width="25" style="3" customWidth="1"/>
    <col min="15878" max="15878" width="22.140625" style="3" customWidth="1"/>
    <col min="15879" max="15879" width="23" style="3" customWidth="1"/>
    <col min="15880" max="15880" width="19" style="3" customWidth="1"/>
    <col min="15881" max="15881" width="19.42578125" style="3" customWidth="1"/>
    <col min="15882" max="15882" width="18.140625" style="3" customWidth="1"/>
    <col min="15883" max="15883" width="21.5703125" style="3" customWidth="1"/>
    <col min="15884" max="16130" width="9.140625" style="3"/>
    <col min="16131" max="16131" width="21.28515625" style="3" customWidth="1"/>
    <col min="16132" max="16132" width="22.5703125" style="3" customWidth="1"/>
    <col min="16133" max="16133" width="25" style="3" customWidth="1"/>
    <col min="16134" max="16134" width="22.140625" style="3" customWidth="1"/>
    <col min="16135" max="16135" width="23" style="3" customWidth="1"/>
    <col min="16136" max="16136" width="19" style="3" customWidth="1"/>
    <col min="16137" max="16137" width="19.42578125" style="3" customWidth="1"/>
    <col min="16138" max="16138" width="18.140625" style="3" customWidth="1"/>
    <col min="16139" max="16139" width="21.5703125" style="3" customWidth="1"/>
    <col min="16140" max="16384" width="9.140625" style="3"/>
  </cols>
  <sheetData>
    <row r="1" spans="1:20" x14ac:dyDescent="0.25">
      <c r="C1" s="7"/>
      <c r="D1" s="7"/>
      <c r="E1" s="7"/>
      <c r="F1" s="7"/>
      <c r="G1" s="7"/>
      <c r="H1" s="7"/>
      <c r="I1" s="7"/>
      <c r="J1" s="7"/>
      <c r="K1" s="7"/>
      <c r="N1" s="7"/>
      <c r="O1" s="12" t="s">
        <v>21</v>
      </c>
      <c r="Q1" s="7"/>
      <c r="R1" s="7"/>
      <c r="S1" s="12" t="s">
        <v>21</v>
      </c>
      <c r="T1" s="7"/>
    </row>
    <row r="2" spans="1:20" x14ac:dyDescent="0.25">
      <c r="C2" s="7"/>
      <c r="D2" s="7"/>
      <c r="E2" s="7"/>
      <c r="F2" s="7"/>
      <c r="G2" s="7"/>
      <c r="H2" s="7"/>
      <c r="I2" s="7"/>
      <c r="J2" s="7"/>
      <c r="K2" s="7"/>
      <c r="N2" s="7"/>
      <c r="O2" s="12" t="s">
        <v>7</v>
      </c>
      <c r="Q2" s="7"/>
      <c r="R2" s="7"/>
      <c r="S2" s="12" t="s">
        <v>7</v>
      </c>
      <c r="T2" s="7"/>
    </row>
    <row r="3" spans="1:20" x14ac:dyDescent="0.25">
      <c r="C3" s="8"/>
      <c r="D3" s="8"/>
      <c r="E3" s="8"/>
      <c r="F3" s="8"/>
      <c r="G3" s="8"/>
      <c r="H3" s="8"/>
      <c r="I3" s="8"/>
      <c r="J3" s="8"/>
      <c r="K3" s="8"/>
      <c r="N3" s="8"/>
      <c r="O3" s="13" t="s">
        <v>8</v>
      </c>
      <c r="Q3" s="8"/>
      <c r="R3" s="8"/>
      <c r="S3" s="13" t="s">
        <v>8</v>
      </c>
      <c r="T3" s="8"/>
    </row>
    <row r="4" spans="1:20" x14ac:dyDescent="0.25">
      <c r="C4" s="7"/>
      <c r="D4" s="7"/>
      <c r="E4" s="7"/>
      <c r="F4" s="7"/>
      <c r="G4" s="7"/>
      <c r="H4" s="7"/>
      <c r="I4" s="7"/>
      <c r="J4" s="7"/>
      <c r="K4" s="7"/>
      <c r="N4" s="7"/>
      <c r="O4" s="12" t="s">
        <v>27</v>
      </c>
      <c r="Q4" s="7"/>
      <c r="R4" s="7"/>
      <c r="S4" s="12" t="s">
        <v>43</v>
      </c>
      <c r="T4" s="7"/>
    </row>
    <row r="6" spans="1:20" s="1" customFormat="1" ht="40.5" customHeight="1" x14ac:dyDescent="0.25">
      <c r="A6" s="47" t="s">
        <v>14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8"/>
      <c r="R6" s="48"/>
      <c r="S6" s="48"/>
    </row>
    <row r="8" spans="1:20" ht="16.5" thickBot="1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Q8" s="4"/>
      <c r="R8" s="4"/>
      <c r="S8" s="4"/>
      <c r="T8" s="3" t="s">
        <v>26</v>
      </c>
    </row>
    <row r="9" spans="1:20" ht="102" x14ac:dyDescent="0.25">
      <c r="A9" s="17" t="s">
        <v>6</v>
      </c>
      <c r="B9" s="19" t="s">
        <v>5</v>
      </c>
      <c r="C9" s="31" t="s">
        <v>16</v>
      </c>
      <c r="D9" s="32" t="s">
        <v>17</v>
      </c>
      <c r="E9" s="31" t="s">
        <v>22</v>
      </c>
      <c r="F9" s="32" t="s">
        <v>17</v>
      </c>
      <c r="G9" s="32" t="s">
        <v>35</v>
      </c>
      <c r="H9" s="32" t="s">
        <v>17</v>
      </c>
      <c r="I9" s="32" t="s">
        <v>35</v>
      </c>
      <c r="J9" s="32" t="s">
        <v>39</v>
      </c>
      <c r="K9" s="32" t="s">
        <v>41</v>
      </c>
      <c r="L9" s="32" t="s">
        <v>19</v>
      </c>
      <c r="M9" s="32" t="s">
        <v>17</v>
      </c>
      <c r="N9" s="32" t="s">
        <v>24</v>
      </c>
      <c r="O9" s="32" t="s">
        <v>17</v>
      </c>
      <c r="P9" s="32" t="s">
        <v>36</v>
      </c>
      <c r="Q9" s="32" t="s">
        <v>17</v>
      </c>
      <c r="R9" s="32" t="s">
        <v>35</v>
      </c>
      <c r="S9" s="32" t="s">
        <v>40</v>
      </c>
      <c r="T9" s="32" t="s">
        <v>42</v>
      </c>
    </row>
    <row r="10" spans="1:20" x14ac:dyDescent="0.25">
      <c r="A10" s="21">
        <v>1</v>
      </c>
      <c r="B10" s="10">
        <v>2</v>
      </c>
      <c r="C10" s="11">
        <v>3</v>
      </c>
      <c r="D10" s="11">
        <v>4</v>
      </c>
      <c r="E10" s="11">
        <v>5</v>
      </c>
      <c r="F10" s="11">
        <v>4</v>
      </c>
      <c r="G10" s="11">
        <v>5</v>
      </c>
      <c r="H10" s="11">
        <v>4</v>
      </c>
      <c r="I10" s="11">
        <v>5</v>
      </c>
      <c r="J10" s="11">
        <v>4</v>
      </c>
      <c r="K10" s="11">
        <v>5</v>
      </c>
      <c r="L10" s="11">
        <v>6</v>
      </c>
      <c r="M10" s="11">
        <v>7</v>
      </c>
      <c r="N10" s="11">
        <v>8</v>
      </c>
      <c r="O10" s="11">
        <v>4</v>
      </c>
      <c r="P10" s="22">
        <v>5</v>
      </c>
      <c r="Q10" s="11">
        <v>4</v>
      </c>
      <c r="R10" s="11">
        <v>5</v>
      </c>
      <c r="S10" s="11">
        <v>4</v>
      </c>
      <c r="T10" s="11">
        <v>5</v>
      </c>
    </row>
    <row r="11" spans="1:20" s="6" customFormat="1" ht="94.5" hidden="1" x14ac:dyDescent="0.25">
      <c r="A11" s="23"/>
      <c r="B11" s="5" t="s">
        <v>11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4"/>
      <c r="Q11" s="9"/>
      <c r="R11" s="9"/>
      <c r="S11" s="9"/>
      <c r="T11" s="9"/>
    </row>
    <row r="12" spans="1:20" s="6" customFormat="1" ht="94.5" x14ac:dyDescent="0.25">
      <c r="A12" s="23">
        <v>1</v>
      </c>
      <c r="B12" s="5" t="s">
        <v>10</v>
      </c>
      <c r="C12" s="9">
        <v>407154.1</v>
      </c>
      <c r="D12" s="9"/>
      <c r="E12" s="9">
        <f>SUM(C12:D12)</f>
        <v>407154.1</v>
      </c>
      <c r="F12" s="9"/>
      <c r="G12" s="9">
        <f>SUM(E12:F12)</f>
        <v>407154.1</v>
      </c>
      <c r="H12" s="9"/>
      <c r="I12" s="9">
        <f>SUM(G12:H12)</f>
        <v>407154.1</v>
      </c>
      <c r="J12" s="9"/>
      <c r="K12" s="9">
        <f>SUM(I12:J12)</f>
        <v>407154.1</v>
      </c>
      <c r="L12" s="9">
        <v>420613.7</v>
      </c>
      <c r="M12" s="9"/>
      <c r="N12" s="9">
        <f>SUM(L12:M12)</f>
        <v>420613.7</v>
      </c>
      <c r="O12" s="9"/>
      <c r="P12" s="34">
        <f>SUM(N12:O12)</f>
        <v>420613.7</v>
      </c>
      <c r="Q12" s="9"/>
      <c r="R12" s="9">
        <f>SUM(P12:Q12)</f>
        <v>420613.7</v>
      </c>
      <c r="S12" s="9"/>
      <c r="T12" s="9">
        <f>SUM(R12:S12)</f>
        <v>420613.7</v>
      </c>
    </row>
    <row r="13" spans="1:20" s="6" customFormat="1" ht="31.5" hidden="1" x14ac:dyDescent="0.25">
      <c r="A13" s="23"/>
      <c r="B13" s="5" t="s">
        <v>4</v>
      </c>
      <c r="C13" s="9"/>
      <c r="D13" s="9"/>
      <c r="E13" s="9">
        <f t="shared" ref="E13:E18" si="0">SUM(C13:D13)</f>
        <v>0</v>
      </c>
      <c r="F13" s="9"/>
      <c r="G13" s="9">
        <f t="shared" ref="G13:G18" si="1">SUM(E13:F13)</f>
        <v>0</v>
      </c>
      <c r="H13" s="9"/>
      <c r="I13" s="9">
        <f t="shared" ref="I13:I15" si="2">SUM(G13:H13)</f>
        <v>0</v>
      </c>
      <c r="J13" s="9"/>
      <c r="K13" s="9">
        <f t="shared" ref="K13:K15" si="3">SUM(I13:J13)</f>
        <v>0</v>
      </c>
      <c r="L13" s="9"/>
      <c r="M13" s="9"/>
      <c r="N13" s="9">
        <f t="shared" ref="N13:N18" si="4">SUM(L13:M13)</f>
        <v>0</v>
      </c>
      <c r="O13" s="9"/>
      <c r="P13" s="34">
        <f t="shared" ref="P13:P18" si="5">SUM(N13:O13)</f>
        <v>0</v>
      </c>
      <c r="Q13" s="9"/>
      <c r="R13" s="9">
        <f t="shared" ref="R13:R17" si="6">SUM(P13:Q13)</f>
        <v>0</v>
      </c>
      <c r="S13" s="9"/>
      <c r="T13" s="9">
        <f t="shared" ref="T13:T18" si="7">SUM(R13:S13)</f>
        <v>0</v>
      </c>
    </row>
    <row r="14" spans="1:20" s="6" customFormat="1" ht="63" hidden="1" x14ac:dyDescent="0.25">
      <c r="A14" s="23">
        <v>4</v>
      </c>
      <c r="B14" s="5" t="s">
        <v>3</v>
      </c>
      <c r="C14" s="9"/>
      <c r="D14" s="9"/>
      <c r="E14" s="9">
        <f t="shared" si="0"/>
        <v>0</v>
      </c>
      <c r="F14" s="9"/>
      <c r="G14" s="9">
        <f t="shared" si="1"/>
        <v>0</v>
      </c>
      <c r="H14" s="9"/>
      <c r="I14" s="9">
        <f t="shared" si="2"/>
        <v>0</v>
      </c>
      <c r="J14" s="9"/>
      <c r="K14" s="9">
        <f t="shared" si="3"/>
        <v>0</v>
      </c>
      <c r="L14" s="9"/>
      <c r="M14" s="9"/>
      <c r="N14" s="9">
        <f t="shared" si="4"/>
        <v>0</v>
      </c>
      <c r="O14" s="9"/>
      <c r="P14" s="34">
        <f t="shared" si="5"/>
        <v>0</v>
      </c>
      <c r="Q14" s="9"/>
      <c r="R14" s="9">
        <f t="shared" si="6"/>
        <v>0</v>
      </c>
      <c r="S14" s="9"/>
      <c r="T14" s="9">
        <f t="shared" si="7"/>
        <v>0</v>
      </c>
    </row>
    <row r="15" spans="1:20" s="6" customFormat="1" ht="94.5" hidden="1" x14ac:dyDescent="0.25">
      <c r="A15" s="23">
        <v>5</v>
      </c>
      <c r="B15" s="5" t="s">
        <v>9</v>
      </c>
      <c r="C15" s="9"/>
      <c r="D15" s="9"/>
      <c r="E15" s="9">
        <f t="shared" si="0"/>
        <v>0</v>
      </c>
      <c r="F15" s="9"/>
      <c r="G15" s="9">
        <f t="shared" si="1"/>
        <v>0</v>
      </c>
      <c r="H15" s="9"/>
      <c r="I15" s="9">
        <f t="shared" si="2"/>
        <v>0</v>
      </c>
      <c r="J15" s="9"/>
      <c r="K15" s="9">
        <f t="shared" si="3"/>
        <v>0</v>
      </c>
      <c r="L15" s="9"/>
      <c r="M15" s="9"/>
      <c r="N15" s="9">
        <f t="shared" si="4"/>
        <v>0</v>
      </c>
      <c r="O15" s="9"/>
      <c r="P15" s="34">
        <f t="shared" si="5"/>
        <v>0</v>
      </c>
      <c r="Q15" s="9"/>
      <c r="R15" s="9">
        <f t="shared" si="6"/>
        <v>0</v>
      </c>
      <c r="S15" s="9"/>
      <c r="T15" s="9">
        <f t="shared" si="7"/>
        <v>0</v>
      </c>
    </row>
    <row r="16" spans="1:20" s="6" customFormat="1" ht="31.5" x14ac:dyDescent="0.25">
      <c r="A16" s="23">
        <v>2</v>
      </c>
      <c r="B16" s="5" t="s">
        <v>0</v>
      </c>
      <c r="C16" s="16">
        <f>1879912.8</f>
        <v>1879912.8</v>
      </c>
      <c r="D16" s="16">
        <v>820.9</v>
      </c>
      <c r="E16" s="16">
        <f t="shared" si="0"/>
        <v>1880733.7</v>
      </c>
      <c r="F16" s="16">
        <v>22198.7</v>
      </c>
      <c r="G16" s="16">
        <f>SUM(E16:F16)</f>
        <v>1902932.4</v>
      </c>
      <c r="H16" s="16"/>
      <c r="I16" s="16">
        <f>SUM(G16:H16)</f>
        <v>1902932.4</v>
      </c>
      <c r="J16" s="16"/>
      <c r="K16" s="16">
        <f>SUM(I16:J16)</f>
        <v>1902932.4</v>
      </c>
      <c r="L16" s="16">
        <f>1892430.8</f>
        <v>1892430.8</v>
      </c>
      <c r="M16" s="16">
        <v>528.9</v>
      </c>
      <c r="N16" s="16">
        <f t="shared" si="4"/>
        <v>1892959.7</v>
      </c>
      <c r="O16" s="16">
        <v>23086.9</v>
      </c>
      <c r="P16" s="35">
        <f t="shared" si="5"/>
        <v>1916046.5999999999</v>
      </c>
      <c r="Q16" s="16"/>
      <c r="R16" s="16">
        <f t="shared" si="6"/>
        <v>1916046.5999999999</v>
      </c>
      <c r="S16" s="16"/>
      <c r="T16" s="16">
        <f t="shared" si="7"/>
        <v>1916046.5999999999</v>
      </c>
    </row>
    <row r="17" spans="1:20" s="6" customFormat="1" ht="31.5" x14ac:dyDescent="0.25">
      <c r="A17" s="23">
        <v>3</v>
      </c>
      <c r="B17" s="5" t="s">
        <v>1</v>
      </c>
      <c r="C17" s="16">
        <v>263686.40000000002</v>
      </c>
      <c r="D17" s="16"/>
      <c r="E17" s="16">
        <f t="shared" si="0"/>
        <v>263686.40000000002</v>
      </c>
      <c r="F17" s="16"/>
      <c r="G17" s="16">
        <f t="shared" si="1"/>
        <v>263686.40000000002</v>
      </c>
      <c r="H17" s="16"/>
      <c r="I17" s="16">
        <f>SUM(G17:H17)</f>
        <v>263686.40000000002</v>
      </c>
      <c r="J17" s="16">
        <v>222.5</v>
      </c>
      <c r="K17" s="16">
        <f>SUM(I17:J17)</f>
        <v>263908.90000000002</v>
      </c>
      <c r="L17" s="16">
        <v>192298.8</v>
      </c>
      <c r="M17" s="16"/>
      <c r="N17" s="16">
        <f t="shared" si="4"/>
        <v>192298.8</v>
      </c>
      <c r="O17" s="16"/>
      <c r="P17" s="35">
        <f t="shared" si="5"/>
        <v>192298.8</v>
      </c>
      <c r="Q17" s="16"/>
      <c r="R17" s="16">
        <f t="shared" si="6"/>
        <v>192298.8</v>
      </c>
      <c r="S17" s="16">
        <v>15.4</v>
      </c>
      <c r="T17" s="16">
        <f t="shared" si="7"/>
        <v>192314.19999999998</v>
      </c>
    </row>
    <row r="18" spans="1:20" s="6" customFormat="1" ht="47.25" x14ac:dyDescent="0.25">
      <c r="A18" s="23">
        <v>4</v>
      </c>
      <c r="B18" s="5" t="s">
        <v>2</v>
      </c>
      <c r="C18" s="16">
        <v>4205.3999999999996</v>
      </c>
      <c r="D18" s="16"/>
      <c r="E18" s="16">
        <f t="shared" si="0"/>
        <v>4205.3999999999996</v>
      </c>
      <c r="F18" s="16">
        <v>173</v>
      </c>
      <c r="G18" s="16">
        <f t="shared" si="1"/>
        <v>4378.3999999999996</v>
      </c>
      <c r="H18" s="16"/>
      <c r="I18" s="16">
        <f>SUM(G18:H18)</f>
        <v>4378.3999999999996</v>
      </c>
      <c r="J18" s="16"/>
      <c r="K18" s="16">
        <f>SUM(I18:J18)</f>
        <v>4378.3999999999996</v>
      </c>
      <c r="L18" s="16">
        <v>4205.3999999999996</v>
      </c>
      <c r="M18" s="16"/>
      <c r="N18" s="16">
        <f t="shared" si="4"/>
        <v>4205.3999999999996</v>
      </c>
      <c r="O18" s="16">
        <v>173</v>
      </c>
      <c r="P18" s="35">
        <f t="shared" si="5"/>
        <v>4378.3999999999996</v>
      </c>
      <c r="Q18" s="16"/>
      <c r="R18" s="16">
        <f>SUM(P18:Q18)</f>
        <v>4378.3999999999996</v>
      </c>
      <c r="S18" s="16"/>
      <c r="T18" s="16">
        <f t="shared" si="7"/>
        <v>4378.3999999999996</v>
      </c>
    </row>
    <row r="19" spans="1:20" s="6" customFormat="1" ht="16.5" thickBot="1" x14ac:dyDescent="0.3">
      <c r="A19" s="27"/>
      <c r="B19" s="28" t="s">
        <v>12</v>
      </c>
      <c r="C19" s="36">
        <f>SUM(C11:C18)</f>
        <v>2554958.6999999997</v>
      </c>
      <c r="D19" s="36">
        <f t="shared" ref="D19:G19" si="8">SUM(D11:D18)</f>
        <v>820.9</v>
      </c>
      <c r="E19" s="36">
        <f t="shared" si="8"/>
        <v>2555779.5999999996</v>
      </c>
      <c r="F19" s="36">
        <f t="shared" si="8"/>
        <v>22371.7</v>
      </c>
      <c r="G19" s="36">
        <f t="shared" si="8"/>
        <v>2578151.2999999998</v>
      </c>
      <c r="H19" s="36">
        <f t="shared" ref="H19:I19" si="9">SUM(H11:H18)</f>
        <v>0</v>
      </c>
      <c r="I19" s="36">
        <f t="shared" si="9"/>
        <v>2578151.2999999998</v>
      </c>
      <c r="J19" s="36">
        <f t="shared" ref="J19:K19" si="10">SUM(J11:J18)</f>
        <v>222.5</v>
      </c>
      <c r="K19" s="36">
        <f t="shared" si="10"/>
        <v>2578373.7999999998</v>
      </c>
      <c r="L19" s="36">
        <f>SUM(L11:L18)</f>
        <v>2509548.6999999997</v>
      </c>
      <c r="M19" s="36">
        <f t="shared" ref="M19:R19" si="11">SUM(M11:M18)</f>
        <v>528.9</v>
      </c>
      <c r="N19" s="36">
        <f t="shared" si="11"/>
        <v>2510077.5999999996</v>
      </c>
      <c r="O19" s="36">
        <f t="shared" si="11"/>
        <v>23259.9</v>
      </c>
      <c r="P19" s="37">
        <f t="shared" si="11"/>
        <v>2533337.4999999995</v>
      </c>
      <c r="Q19" s="36">
        <f t="shared" si="11"/>
        <v>0</v>
      </c>
      <c r="R19" s="36">
        <f t="shared" si="11"/>
        <v>2533337.4999999995</v>
      </c>
      <c r="S19" s="36">
        <f t="shared" ref="S19:T19" si="12">SUM(S11:S18)</f>
        <v>15.4</v>
      </c>
      <c r="T19" s="36">
        <f t="shared" si="12"/>
        <v>2533352.9</v>
      </c>
    </row>
    <row r="20" spans="1:20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Q20" s="2"/>
      <c r="R20" s="2"/>
      <c r="S20" s="2"/>
      <c r="T20" s="2"/>
    </row>
    <row r="21" spans="1:20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Q21" s="2"/>
      <c r="R21" s="2"/>
      <c r="S21" s="2"/>
      <c r="T21" s="2"/>
    </row>
  </sheetData>
  <mergeCells count="1">
    <mergeCell ref="A6:S6"/>
  </mergeCells>
  <pageMargins left="0.78740157480314965" right="0.39370078740157483" top="0.59055118110236227" bottom="0.39370078740157483" header="0.51181102362204722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zoomScaleNormal="100" workbookViewId="0">
      <selection activeCell="G16" sqref="G16"/>
    </sheetView>
  </sheetViews>
  <sheetFormatPr defaultRowHeight="15.75" x14ac:dyDescent="0.25"/>
  <cols>
    <col min="1" max="1" width="4.42578125" style="3" customWidth="1"/>
    <col min="2" max="2" width="41.85546875" style="3" customWidth="1"/>
    <col min="3" max="3" width="18.140625" style="3" hidden="1" customWidth="1"/>
    <col min="4" max="4" width="12.140625" style="3" hidden="1" customWidth="1"/>
    <col min="5" max="5" width="12.42578125" style="3" customWidth="1"/>
    <col min="6" max="6" width="14" style="3" customWidth="1"/>
    <col min="7" max="7" width="12.42578125" style="3" customWidth="1"/>
    <col min="8" max="8" width="16.85546875" style="3" hidden="1" customWidth="1"/>
    <col min="9" max="9" width="12.140625" style="3" hidden="1" customWidth="1"/>
    <col min="10" max="10" width="12.42578125" style="3" customWidth="1"/>
    <col min="11" max="11" width="13.85546875" style="3" customWidth="1"/>
    <col min="12" max="12" width="14.85546875" style="3" customWidth="1"/>
    <col min="13" max="254" width="9.140625" style="3"/>
    <col min="255" max="255" width="21.28515625" style="3" customWidth="1"/>
    <col min="256" max="256" width="22.5703125" style="3" customWidth="1"/>
    <col min="257" max="257" width="25" style="3" customWidth="1"/>
    <col min="258" max="258" width="22.140625" style="3" customWidth="1"/>
    <col min="259" max="259" width="23" style="3" customWidth="1"/>
    <col min="260" max="260" width="19" style="3" customWidth="1"/>
    <col min="261" max="261" width="19.42578125" style="3" customWidth="1"/>
    <col min="262" max="262" width="18.140625" style="3" customWidth="1"/>
    <col min="263" max="263" width="21.5703125" style="3" customWidth="1"/>
    <col min="264" max="510" width="9.140625" style="3"/>
    <col min="511" max="511" width="21.28515625" style="3" customWidth="1"/>
    <col min="512" max="512" width="22.5703125" style="3" customWidth="1"/>
    <col min="513" max="513" width="25" style="3" customWidth="1"/>
    <col min="514" max="514" width="22.140625" style="3" customWidth="1"/>
    <col min="515" max="515" width="23" style="3" customWidth="1"/>
    <col min="516" max="516" width="19" style="3" customWidth="1"/>
    <col min="517" max="517" width="19.42578125" style="3" customWidth="1"/>
    <col min="518" max="518" width="18.140625" style="3" customWidth="1"/>
    <col min="519" max="519" width="21.5703125" style="3" customWidth="1"/>
    <col min="520" max="766" width="9.140625" style="3"/>
    <col min="767" max="767" width="21.28515625" style="3" customWidth="1"/>
    <col min="768" max="768" width="22.5703125" style="3" customWidth="1"/>
    <col min="769" max="769" width="25" style="3" customWidth="1"/>
    <col min="770" max="770" width="22.140625" style="3" customWidth="1"/>
    <col min="771" max="771" width="23" style="3" customWidth="1"/>
    <col min="772" max="772" width="19" style="3" customWidth="1"/>
    <col min="773" max="773" width="19.42578125" style="3" customWidth="1"/>
    <col min="774" max="774" width="18.140625" style="3" customWidth="1"/>
    <col min="775" max="775" width="21.5703125" style="3" customWidth="1"/>
    <col min="776" max="1022" width="9.140625" style="3"/>
    <col min="1023" max="1023" width="21.28515625" style="3" customWidth="1"/>
    <col min="1024" max="1024" width="22.5703125" style="3" customWidth="1"/>
    <col min="1025" max="1025" width="25" style="3" customWidth="1"/>
    <col min="1026" max="1026" width="22.140625" style="3" customWidth="1"/>
    <col min="1027" max="1027" width="23" style="3" customWidth="1"/>
    <col min="1028" max="1028" width="19" style="3" customWidth="1"/>
    <col min="1029" max="1029" width="19.42578125" style="3" customWidth="1"/>
    <col min="1030" max="1030" width="18.140625" style="3" customWidth="1"/>
    <col min="1031" max="1031" width="21.5703125" style="3" customWidth="1"/>
    <col min="1032" max="1278" width="9.140625" style="3"/>
    <col min="1279" max="1279" width="21.28515625" style="3" customWidth="1"/>
    <col min="1280" max="1280" width="22.5703125" style="3" customWidth="1"/>
    <col min="1281" max="1281" width="25" style="3" customWidth="1"/>
    <col min="1282" max="1282" width="22.140625" style="3" customWidth="1"/>
    <col min="1283" max="1283" width="23" style="3" customWidth="1"/>
    <col min="1284" max="1284" width="19" style="3" customWidth="1"/>
    <col min="1285" max="1285" width="19.42578125" style="3" customWidth="1"/>
    <col min="1286" max="1286" width="18.140625" style="3" customWidth="1"/>
    <col min="1287" max="1287" width="21.5703125" style="3" customWidth="1"/>
    <col min="1288" max="1534" width="9.140625" style="3"/>
    <col min="1535" max="1535" width="21.28515625" style="3" customWidth="1"/>
    <col min="1536" max="1536" width="22.5703125" style="3" customWidth="1"/>
    <col min="1537" max="1537" width="25" style="3" customWidth="1"/>
    <col min="1538" max="1538" width="22.140625" style="3" customWidth="1"/>
    <col min="1539" max="1539" width="23" style="3" customWidth="1"/>
    <col min="1540" max="1540" width="19" style="3" customWidth="1"/>
    <col min="1541" max="1541" width="19.42578125" style="3" customWidth="1"/>
    <col min="1542" max="1542" width="18.140625" style="3" customWidth="1"/>
    <col min="1543" max="1543" width="21.5703125" style="3" customWidth="1"/>
    <col min="1544" max="1790" width="9.140625" style="3"/>
    <col min="1791" max="1791" width="21.28515625" style="3" customWidth="1"/>
    <col min="1792" max="1792" width="22.5703125" style="3" customWidth="1"/>
    <col min="1793" max="1793" width="25" style="3" customWidth="1"/>
    <col min="1794" max="1794" width="22.140625" style="3" customWidth="1"/>
    <col min="1795" max="1795" width="23" style="3" customWidth="1"/>
    <col min="1796" max="1796" width="19" style="3" customWidth="1"/>
    <col min="1797" max="1797" width="19.42578125" style="3" customWidth="1"/>
    <col min="1798" max="1798" width="18.140625" style="3" customWidth="1"/>
    <col min="1799" max="1799" width="21.5703125" style="3" customWidth="1"/>
    <col min="1800" max="2046" width="9.140625" style="3"/>
    <col min="2047" max="2047" width="21.28515625" style="3" customWidth="1"/>
    <col min="2048" max="2048" width="22.5703125" style="3" customWidth="1"/>
    <col min="2049" max="2049" width="25" style="3" customWidth="1"/>
    <col min="2050" max="2050" width="22.140625" style="3" customWidth="1"/>
    <col min="2051" max="2051" width="23" style="3" customWidth="1"/>
    <col min="2052" max="2052" width="19" style="3" customWidth="1"/>
    <col min="2053" max="2053" width="19.42578125" style="3" customWidth="1"/>
    <col min="2054" max="2054" width="18.140625" style="3" customWidth="1"/>
    <col min="2055" max="2055" width="21.5703125" style="3" customWidth="1"/>
    <col min="2056" max="2302" width="9.140625" style="3"/>
    <col min="2303" max="2303" width="21.28515625" style="3" customWidth="1"/>
    <col min="2304" max="2304" width="22.5703125" style="3" customWidth="1"/>
    <col min="2305" max="2305" width="25" style="3" customWidth="1"/>
    <col min="2306" max="2306" width="22.140625" style="3" customWidth="1"/>
    <col min="2307" max="2307" width="23" style="3" customWidth="1"/>
    <col min="2308" max="2308" width="19" style="3" customWidth="1"/>
    <col min="2309" max="2309" width="19.42578125" style="3" customWidth="1"/>
    <col min="2310" max="2310" width="18.140625" style="3" customWidth="1"/>
    <col min="2311" max="2311" width="21.5703125" style="3" customWidth="1"/>
    <col min="2312" max="2558" width="9.140625" style="3"/>
    <col min="2559" max="2559" width="21.28515625" style="3" customWidth="1"/>
    <col min="2560" max="2560" width="22.5703125" style="3" customWidth="1"/>
    <col min="2561" max="2561" width="25" style="3" customWidth="1"/>
    <col min="2562" max="2562" width="22.140625" style="3" customWidth="1"/>
    <col min="2563" max="2563" width="23" style="3" customWidth="1"/>
    <col min="2564" max="2564" width="19" style="3" customWidth="1"/>
    <col min="2565" max="2565" width="19.42578125" style="3" customWidth="1"/>
    <col min="2566" max="2566" width="18.140625" style="3" customWidth="1"/>
    <col min="2567" max="2567" width="21.5703125" style="3" customWidth="1"/>
    <col min="2568" max="2814" width="9.140625" style="3"/>
    <col min="2815" max="2815" width="21.28515625" style="3" customWidth="1"/>
    <col min="2816" max="2816" width="22.5703125" style="3" customWidth="1"/>
    <col min="2817" max="2817" width="25" style="3" customWidth="1"/>
    <col min="2818" max="2818" width="22.140625" style="3" customWidth="1"/>
    <col min="2819" max="2819" width="23" style="3" customWidth="1"/>
    <col min="2820" max="2820" width="19" style="3" customWidth="1"/>
    <col min="2821" max="2821" width="19.42578125" style="3" customWidth="1"/>
    <col min="2822" max="2822" width="18.140625" style="3" customWidth="1"/>
    <col min="2823" max="2823" width="21.5703125" style="3" customWidth="1"/>
    <col min="2824" max="3070" width="9.140625" style="3"/>
    <col min="3071" max="3071" width="21.28515625" style="3" customWidth="1"/>
    <col min="3072" max="3072" width="22.5703125" style="3" customWidth="1"/>
    <col min="3073" max="3073" width="25" style="3" customWidth="1"/>
    <col min="3074" max="3074" width="22.140625" style="3" customWidth="1"/>
    <col min="3075" max="3075" width="23" style="3" customWidth="1"/>
    <col min="3076" max="3076" width="19" style="3" customWidth="1"/>
    <col min="3077" max="3077" width="19.42578125" style="3" customWidth="1"/>
    <col min="3078" max="3078" width="18.140625" style="3" customWidth="1"/>
    <col min="3079" max="3079" width="21.5703125" style="3" customWidth="1"/>
    <col min="3080" max="3326" width="9.140625" style="3"/>
    <col min="3327" max="3327" width="21.28515625" style="3" customWidth="1"/>
    <col min="3328" max="3328" width="22.5703125" style="3" customWidth="1"/>
    <col min="3329" max="3329" width="25" style="3" customWidth="1"/>
    <col min="3330" max="3330" width="22.140625" style="3" customWidth="1"/>
    <col min="3331" max="3331" width="23" style="3" customWidth="1"/>
    <col min="3332" max="3332" width="19" style="3" customWidth="1"/>
    <col min="3333" max="3333" width="19.42578125" style="3" customWidth="1"/>
    <col min="3334" max="3334" width="18.140625" style="3" customWidth="1"/>
    <col min="3335" max="3335" width="21.5703125" style="3" customWidth="1"/>
    <col min="3336" max="3582" width="9.140625" style="3"/>
    <col min="3583" max="3583" width="21.28515625" style="3" customWidth="1"/>
    <col min="3584" max="3584" width="22.5703125" style="3" customWidth="1"/>
    <col min="3585" max="3585" width="25" style="3" customWidth="1"/>
    <col min="3586" max="3586" width="22.140625" style="3" customWidth="1"/>
    <col min="3587" max="3587" width="23" style="3" customWidth="1"/>
    <col min="3588" max="3588" width="19" style="3" customWidth="1"/>
    <col min="3589" max="3589" width="19.42578125" style="3" customWidth="1"/>
    <col min="3590" max="3590" width="18.140625" style="3" customWidth="1"/>
    <col min="3591" max="3591" width="21.5703125" style="3" customWidth="1"/>
    <col min="3592" max="3838" width="9.140625" style="3"/>
    <col min="3839" max="3839" width="21.28515625" style="3" customWidth="1"/>
    <col min="3840" max="3840" width="22.5703125" style="3" customWidth="1"/>
    <col min="3841" max="3841" width="25" style="3" customWidth="1"/>
    <col min="3842" max="3842" width="22.140625" style="3" customWidth="1"/>
    <col min="3843" max="3843" width="23" style="3" customWidth="1"/>
    <col min="3844" max="3844" width="19" style="3" customWidth="1"/>
    <col min="3845" max="3845" width="19.42578125" style="3" customWidth="1"/>
    <col min="3846" max="3846" width="18.140625" style="3" customWidth="1"/>
    <col min="3847" max="3847" width="21.5703125" style="3" customWidth="1"/>
    <col min="3848" max="4094" width="9.140625" style="3"/>
    <col min="4095" max="4095" width="21.28515625" style="3" customWidth="1"/>
    <col min="4096" max="4096" width="22.5703125" style="3" customWidth="1"/>
    <col min="4097" max="4097" width="25" style="3" customWidth="1"/>
    <col min="4098" max="4098" width="22.140625" style="3" customWidth="1"/>
    <col min="4099" max="4099" width="23" style="3" customWidth="1"/>
    <col min="4100" max="4100" width="19" style="3" customWidth="1"/>
    <col min="4101" max="4101" width="19.42578125" style="3" customWidth="1"/>
    <col min="4102" max="4102" width="18.140625" style="3" customWidth="1"/>
    <col min="4103" max="4103" width="21.5703125" style="3" customWidth="1"/>
    <col min="4104" max="4350" width="9.140625" style="3"/>
    <col min="4351" max="4351" width="21.28515625" style="3" customWidth="1"/>
    <col min="4352" max="4352" width="22.5703125" style="3" customWidth="1"/>
    <col min="4353" max="4353" width="25" style="3" customWidth="1"/>
    <col min="4354" max="4354" width="22.140625" style="3" customWidth="1"/>
    <col min="4355" max="4355" width="23" style="3" customWidth="1"/>
    <col min="4356" max="4356" width="19" style="3" customWidth="1"/>
    <col min="4357" max="4357" width="19.42578125" style="3" customWidth="1"/>
    <col min="4358" max="4358" width="18.140625" style="3" customWidth="1"/>
    <col min="4359" max="4359" width="21.5703125" style="3" customWidth="1"/>
    <col min="4360" max="4606" width="9.140625" style="3"/>
    <col min="4607" max="4607" width="21.28515625" style="3" customWidth="1"/>
    <col min="4608" max="4608" width="22.5703125" style="3" customWidth="1"/>
    <col min="4609" max="4609" width="25" style="3" customWidth="1"/>
    <col min="4610" max="4610" width="22.140625" style="3" customWidth="1"/>
    <col min="4611" max="4611" width="23" style="3" customWidth="1"/>
    <col min="4612" max="4612" width="19" style="3" customWidth="1"/>
    <col min="4613" max="4613" width="19.42578125" style="3" customWidth="1"/>
    <col min="4614" max="4614" width="18.140625" style="3" customWidth="1"/>
    <col min="4615" max="4615" width="21.5703125" style="3" customWidth="1"/>
    <col min="4616" max="4862" width="9.140625" style="3"/>
    <col min="4863" max="4863" width="21.28515625" style="3" customWidth="1"/>
    <col min="4864" max="4864" width="22.5703125" style="3" customWidth="1"/>
    <col min="4865" max="4865" width="25" style="3" customWidth="1"/>
    <col min="4866" max="4866" width="22.140625" style="3" customWidth="1"/>
    <col min="4867" max="4867" width="23" style="3" customWidth="1"/>
    <col min="4868" max="4868" width="19" style="3" customWidth="1"/>
    <col min="4869" max="4869" width="19.42578125" style="3" customWidth="1"/>
    <col min="4870" max="4870" width="18.140625" style="3" customWidth="1"/>
    <col min="4871" max="4871" width="21.5703125" style="3" customWidth="1"/>
    <col min="4872" max="5118" width="9.140625" style="3"/>
    <col min="5119" max="5119" width="21.28515625" style="3" customWidth="1"/>
    <col min="5120" max="5120" width="22.5703125" style="3" customWidth="1"/>
    <col min="5121" max="5121" width="25" style="3" customWidth="1"/>
    <col min="5122" max="5122" width="22.140625" style="3" customWidth="1"/>
    <col min="5123" max="5123" width="23" style="3" customWidth="1"/>
    <col min="5124" max="5124" width="19" style="3" customWidth="1"/>
    <col min="5125" max="5125" width="19.42578125" style="3" customWidth="1"/>
    <col min="5126" max="5126" width="18.140625" style="3" customWidth="1"/>
    <col min="5127" max="5127" width="21.5703125" style="3" customWidth="1"/>
    <col min="5128" max="5374" width="9.140625" style="3"/>
    <col min="5375" max="5375" width="21.28515625" style="3" customWidth="1"/>
    <col min="5376" max="5376" width="22.5703125" style="3" customWidth="1"/>
    <col min="5377" max="5377" width="25" style="3" customWidth="1"/>
    <col min="5378" max="5378" width="22.140625" style="3" customWidth="1"/>
    <col min="5379" max="5379" width="23" style="3" customWidth="1"/>
    <col min="5380" max="5380" width="19" style="3" customWidth="1"/>
    <col min="5381" max="5381" width="19.42578125" style="3" customWidth="1"/>
    <col min="5382" max="5382" width="18.140625" style="3" customWidth="1"/>
    <col min="5383" max="5383" width="21.5703125" style="3" customWidth="1"/>
    <col min="5384" max="5630" width="9.140625" style="3"/>
    <col min="5631" max="5631" width="21.28515625" style="3" customWidth="1"/>
    <col min="5632" max="5632" width="22.5703125" style="3" customWidth="1"/>
    <col min="5633" max="5633" width="25" style="3" customWidth="1"/>
    <col min="5634" max="5634" width="22.140625" style="3" customWidth="1"/>
    <col min="5635" max="5635" width="23" style="3" customWidth="1"/>
    <col min="5636" max="5636" width="19" style="3" customWidth="1"/>
    <col min="5637" max="5637" width="19.42578125" style="3" customWidth="1"/>
    <col min="5638" max="5638" width="18.140625" style="3" customWidth="1"/>
    <col min="5639" max="5639" width="21.5703125" style="3" customWidth="1"/>
    <col min="5640" max="5886" width="9.140625" style="3"/>
    <col min="5887" max="5887" width="21.28515625" style="3" customWidth="1"/>
    <col min="5888" max="5888" width="22.5703125" style="3" customWidth="1"/>
    <col min="5889" max="5889" width="25" style="3" customWidth="1"/>
    <col min="5890" max="5890" width="22.140625" style="3" customWidth="1"/>
    <col min="5891" max="5891" width="23" style="3" customWidth="1"/>
    <col min="5892" max="5892" width="19" style="3" customWidth="1"/>
    <col min="5893" max="5893" width="19.42578125" style="3" customWidth="1"/>
    <col min="5894" max="5894" width="18.140625" style="3" customWidth="1"/>
    <col min="5895" max="5895" width="21.5703125" style="3" customWidth="1"/>
    <col min="5896" max="6142" width="9.140625" style="3"/>
    <col min="6143" max="6143" width="21.28515625" style="3" customWidth="1"/>
    <col min="6144" max="6144" width="22.5703125" style="3" customWidth="1"/>
    <col min="6145" max="6145" width="25" style="3" customWidth="1"/>
    <col min="6146" max="6146" width="22.140625" style="3" customWidth="1"/>
    <col min="6147" max="6147" width="23" style="3" customWidth="1"/>
    <col min="6148" max="6148" width="19" style="3" customWidth="1"/>
    <col min="6149" max="6149" width="19.42578125" style="3" customWidth="1"/>
    <col min="6150" max="6150" width="18.140625" style="3" customWidth="1"/>
    <col min="6151" max="6151" width="21.5703125" style="3" customWidth="1"/>
    <col min="6152" max="6398" width="9.140625" style="3"/>
    <col min="6399" max="6399" width="21.28515625" style="3" customWidth="1"/>
    <col min="6400" max="6400" width="22.5703125" style="3" customWidth="1"/>
    <col min="6401" max="6401" width="25" style="3" customWidth="1"/>
    <col min="6402" max="6402" width="22.140625" style="3" customWidth="1"/>
    <col min="6403" max="6403" width="23" style="3" customWidth="1"/>
    <col min="6404" max="6404" width="19" style="3" customWidth="1"/>
    <col min="6405" max="6405" width="19.42578125" style="3" customWidth="1"/>
    <col min="6406" max="6406" width="18.140625" style="3" customWidth="1"/>
    <col min="6407" max="6407" width="21.5703125" style="3" customWidth="1"/>
    <col min="6408" max="6654" width="9.140625" style="3"/>
    <col min="6655" max="6655" width="21.28515625" style="3" customWidth="1"/>
    <col min="6656" max="6656" width="22.5703125" style="3" customWidth="1"/>
    <col min="6657" max="6657" width="25" style="3" customWidth="1"/>
    <col min="6658" max="6658" width="22.140625" style="3" customWidth="1"/>
    <col min="6659" max="6659" width="23" style="3" customWidth="1"/>
    <col min="6660" max="6660" width="19" style="3" customWidth="1"/>
    <col min="6661" max="6661" width="19.42578125" style="3" customWidth="1"/>
    <col min="6662" max="6662" width="18.140625" style="3" customWidth="1"/>
    <col min="6663" max="6663" width="21.5703125" style="3" customWidth="1"/>
    <col min="6664" max="6910" width="9.140625" style="3"/>
    <col min="6911" max="6911" width="21.28515625" style="3" customWidth="1"/>
    <col min="6912" max="6912" width="22.5703125" style="3" customWidth="1"/>
    <col min="6913" max="6913" width="25" style="3" customWidth="1"/>
    <col min="6914" max="6914" width="22.140625" style="3" customWidth="1"/>
    <col min="6915" max="6915" width="23" style="3" customWidth="1"/>
    <col min="6916" max="6916" width="19" style="3" customWidth="1"/>
    <col min="6917" max="6917" width="19.42578125" style="3" customWidth="1"/>
    <col min="6918" max="6918" width="18.140625" style="3" customWidth="1"/>
    <col min="6919" max="6919" width="21.5703125" style="3" customWidth="1"/>
    <col min="6920" max="7166" width="9.140625" style="3"/>
    <col min="7167" max="7167" width="21.28515625" style="3" customWidth="1"/>
    <col min="7168" max="7168" width="22.5703125" style="3" customWidth="1"/>
    <col min="7169" max="7169" width="25" style="3" customWidth="1"/>
    <col min="7170" max="7170" width="22.140625" style="3" customWidth="1"/>
    <col min="7171" max="7171" width="23" style="3" customWidth="1"/>
    <col min="7172" max="7172" width="19" style="3" customWidth="1"/>
    <col min="7173" max="7173" width="19.42578125" style="3" customWidth="1"/>
    <col min="7174" max="7174" width="18.140625" style="3" customWidth="1"/>
    <col min="7175" max="7175" width="21.5703125" style="3" customWidth="1"/>
    <col min="7176" max="7422" width="9.140625" style="3"/>
    <col min="7423" max="7423" width="21.28515625" style="3" customWidth="1"/>
    <col min="7424" max="7424" width="22.5703125" style="3" customWidth="1"/>
    <col min="7425" max="7425" width="25" style="3" customWidth="1"/>
    <col min="7426" max="7426" width="22.140625" style="3" customWidth="1"/>
    <col min="7427" max="7427" width="23" style="3" customWidth="1"/>
    <col min="7428" max="7428" width="19" style="3" customWidth="1"/>
    <col min="7429" max="7429" width="19.42578125" style="3" customWidth="1"/>
    <col min="7430" max="7430" width="18.140625" style="3" customWidth="1"/>
    <col min="7431" max="7431" width="21.5703125" style="3" customWidth="1"/>
    <col min="7432" max="7678" width="9.140625" style="3"/>
    <col min="7679" max="7679" width="21.28515625" style="3" customWidth="1"/>
    <col min="7680" max="7680" width="22.5703125" style="3" customWidth="1"/>
    <col min="7681" max="7681" width="25" style="3" customWidth="1"/>
    <col min="7682" max="7682" width="22.140625" style="3" customWidth="1"/>
    <col min="7683" max="7683" width="23" style="3" customWidth="1"/>
    <col min="7684" max="7684" width="19" style="3" customWidth="1"/>
    <col min="7685" max="7685" width="19.42578125" style="3" customWidth="1"/>
    <col min="7686" max="7686" width="18.140625" style="3" customWidth="1"/>
    <col min="7687" max="7687" width="21.5703125" style="3" customWidth="1"/>
    <col min="7688" max="7934" width="9.140625" style="3"/>
    <col min="7935" max="7935" width="21.28515625" style="3" customWidth="1"/>
    <col min="7936" max="7936" width="22.5703125" style="3" customWidth="1"/>
    <col min="7937" max="7937" width="25" style="3" customWidth="1"/>
    <col min="7938" max="7938" width="22.140625" style="3" customWidth="1"/>
    <col min="7939" max="7939" width="23" style="3" customWidth="1"/>
    <col min="7940" max="7940" width="19" style="3" customWidth="1"/>
    <col min="7941" max="7941" width="19.42578125" style="3" customWidth="1"/>
    <col min="7942" max="7942" width="18.140625" style="3" customWidth="1"/>
    <col min="7943" max="7943" width="21.5703125" style="3" customWidth="1"/>
    <col min="7944" max="8190" width="9.140625" style="3"/>
    <col min="8191" max="8191" width="21.28515625" style="3" customWidth="1"/>
    <col min="8192" max="8192" width="22.5703125" style="3" customWidth="1"/>
    <col min="8193" max="8193" width="25" style="3" customWidth="1"/>
    <col min="8194" max="8194" width="22.140625" style="3" customWidth="1"/>
    <col min="8195" max="8195" width="23" style="3" customWidth="1"/>
    <col min="8196" max="8196" width="19" style="3" customWidth="1"/>
    <col min="8197" max="8197" width="19.42578125" style="3" customWidth="1"/>
    <col min="8198" max="8198" width="18.140625" style="3" customWidth="1"/>
    <col min="8199" max="8199" width="21.5703125" style="3" customWidth="1"/>
    <col min="8200" max="8446" width="9.140625" style="3"/>
    <col min="8447" max="8447" width="21.28515625" style="3" customWidth="1"/>
    <col min="8448" max="8448" width="22.5703125" style="3" customWidth="1"/>
    <col min="8449" max="8449" width="25" style="3" customWidth="1"/>
    <col min="8450" max="8450" width="22.140625" style="3" customWidth="1"/>
    <col min="8451" max="8451" width="23" style="3" customWidth="1"/>
    <col min="8452" max="8452" width="19" style="3" customWidth="1"/>
    <col min="8453" max="8453" width="19.42578125" style="3" customWidth="1"/>
    <col min="8454" max="8454" width="18.140625" style="3" customWidth="1"/>
    <col min="8455" max="8455" width="21.5703125" style="3" customWidth="1"/>
    <col min="8456" max="8702" width="9.140625" style="3"/>
    <col min="8703" max="8703" width="21.28515625" style="3" customWidth="1"/>
    <col min="8704" max="8704" width="22.5703125" style="3" customWidth="1"/>
    <col min="8705" max="8705" width="25" style="3" customWidth="1"/>
    <col min="8706" max="8706" width="22.140625" style="3" customWidth="1"/>
    <col min="8707" max="8707" width="23" style="3" customWidth="1"/>
    <col min="8708" max="8708" width="19" style="3" customWidth="1"/>
    <col min="8709" max="8709" width="19.42578125" style="3" customWidth="1"/>
    <col min="8710" max="8710" width="18.140625" style="3" customWidth="1"/>
    <col min="8711" max="8711" width="21.5703125" style="3" customWidth="1"/>
    <col min="8712" max="8958" width="9.140625" style="3"/>
    <col min="8959" max="8959" width="21.28515625" style="3" customWidth="1"/>
    <col min="8960" max="8960" width="22.5703125" style="3" customWidth="1"/>
    <col min="8961" max="8961" width="25" style="3" customWidth="1"/>
    <col min="8962" max="8962" width="22.140625" style="3" customWidth="1"/>
    <col min="8963" max="8963" width="23" style="3" customWidth="1"/>
    <col min="8964" max="8964" width="19" style="3" customWidth="1"/>
    <col min="8965" max="8965" width="19.42578125" style="3" customWidth="1"/>
    <col min="8966" max="8966" width="18.140625" style="3" customWidth="1"/>
    <col min="8967" max="8967" width="21.5703125" style="3" customWidth="1"/>
    <col min="8968" max="9214" width="9.140625" style="3"/>
    <col min="9215" max="9215" width="21.28515625" style="3" customWidth="1"/>
    <col min="9216" max="9216" width="22.5703125" style="3" customWidth="1"/>
    <col min="9217" max="9217" width="25" style="3" customWidth="1"/>
    <col min="9218" max="9218" width="22.140625" style="3" customWidth="1"/>
    <col min="9219" max="9219" width="23" style="3" customWidth="1"/>
    <col min="9220" max="9220" width="19" style="3" customWidth="1"/>
    <col min="9221" max="9221" width="19.42578125" style="3" customWidth="1"/>
    <col min="9222" max="9222" width="18.140625" style="3" customWidth="1"/>
    <col min="9223" max="9223" width="21.5703125" style="3" customWidth="1"/>
    <col min="9224" max="9470" width="9.140625" style="3"/>
    <col min="9471" max="9471" width="21.28515625" style="3" customWidth="1"/>
    <col min="9472" max="9472" width="22.5703125" style="3" customWidth="1"/>
    <col min="9473" max="9473" width="25" style="3" customWidth="1"/>
    <col min="9474" max="9474" width="22.140625" style="3" customWidth="1"/>
    <col min="9475" max="9475" width="23" style="3" customWidth="1"/>
    <col min="9476" max="9476" width="19" style="3" customWidth="1"/>
    <col min="9477" max="9477" width="19.42578125" style="3" customWidth="1"/>
    <col min="9478" max="9478" width="18.140625" style="3" customWidth="1"/>
    <col min="9479" max="9479" width="21.5703125" style="3" customWidth="1"/>
    <col min="9480" max="9726" width="9.140625" style="3"/>
    <col min="9727" max="9727" width="21.28515625" style="3" customWidth="1"/>
    <col min="9728" max="9728" width="22.5703125" style="3" customWidth="1"/>
    <col min="9729" max="9729" width="25" style="3" customWidth="1"/>
    <col min="9730" max="9730" width="22.140625" style="3" customWidth="1"/>
    <col min="9731" max="9731" width="23" style="3" customWidth="1"/>
    <col min="9732" max="9732" width="19" style="3" customWidth="1"/>
    <col min="9733" max="9733" width="19.42578125" style="3" customWidth="1"/>
    <col min="9734" max="9734" width="18.140625" style="3" customWidth="1"/>
    <col min="9735" max="9735" width="21.5703125" style="3" customWidth="1"/>
    <col min="9736" max="9982" width="9.140625" style="3"/>
    <col min="9983" max="9983" width="21.28515625" style="3" customWidth="1"/>
    <col min="9984" max="9984" width="22.5703125" style="3" customWidth="1"/>
    <col min="9985" max="9985" width="25" style="3" customWidth="1"/>
    <col min="9986" max="9986" width="22.140625" style="3" customWidth="1"/>
    <col min="9987" max="9987" width="23" style="3" customWidth="1"/>
    <col min="9988" max="9988" width="19" style="3" customWidth="1"/>
    <col min="9989" max="9989" width="19.42578125" style="3" customWidth="1"/>
    <col min="9990" max="9990" width="18.140625" style="3" customWidth="1"/>
    <col min="9991" max="9991" width="21.5703125" style="3" customWidth="1"/>
    <col min="9992" max="10238" width="9.140625" style="3"/>
    <col min="10239" max="10239" width="21.28515625" style="3" customWidth="1"/>
    <col min="10240" max="10240" width="22.5703125" style="3" customWidth="1"/>
    <col min="10241" max="10241" width="25" style="3" customWidth="1"/>
    <col min="10242" max="10242" width="22.140625" style="3" customWidth="1"/>
    <col min="10243" max="10243" width="23" style="3" customWidth="1"/>
    <col min="10244" max="10244" width="19" style="3" customWidth="1"/>
    <col min="10245" max="10245" width="19.42578125" style="3" customWidth="1"/>
    <col min="10246" max="10246" width="18.140625" style="3" customWidth="1"/>
    <col min="10247" max="10247" width="21.5703125" style="3" customWidth="1"/>
    <col min="10248" max="10494" width="9.140625" style="3"/>
    <col min="10495" max="10495" width="21.28515625" style="3" customWidth="1"/>
    <col min="10496" max="10496" width="22.5703125" style="3" customWidth="1"/>
    <col min="10497" max="10497" width="25" style="3" customWidth="1"/>
    <col min="10498" max="10498" width="22.140625" style="3" customWidth="1"/>
    <col min="10499" max="10499" width="23" style="3" customWidth="1"/>
    <col min="10500" max="10500" width="19" style="3" customWidth="1"/>
    <col min="10501" max="10501" width="19.42578125" style="3" customWidth="1"/>
    <col min="10502" max="10502" width="18.140625" style="3" customWidth="1"/>
    <col min="10503" max="10503" width="21.5703125" style="3" customWidth="1"/>
    <col min="10504" max="10750" width="9.140625" style="3"/>
    <col min="10751" max="10751" width="21.28515625" style="3" customWidth="1"/>
    <col min="10752" max="10752" width="22.5703125" style="3" customWidth="1"/>
    <col min="10753" max="10753" width="25" style="3" customWidth="1"/>
    <col min="10754" max="10754" width="22.140625" style="3" customWidth="1"/>
    <col min="10755" max="10755" width="23" style="3" customWidth="1"/>
    <col min="10756" max="10756" width="19" style="3" customWidth="1"/>
    <col min="10757" max="10757" width="19.42578125" style="3" customWidth="1"/>
    <col min="10758" max="10758" width="18.140625" style="3" customWidth="1"/>
    <col min="10759" max="10759" width="21.5703125" style="3" customWidth="1"/>
    <col min="10760" max="11006" width="9.140625" style="3"/>
    <col min="11007" max="11007" width="21.28515625" style="3" customWidth="1"/>
    <col min="11008" max="11008" width="22.5703125" style="3" customWidth="1"/>
    <col min="11009" max="11009" width="25" style="3" customWidth="1"/>
    <col min="11010" max="11010" width="22.140625" style="3" customWidth="1"/>
    <col min="11011" max="11011" width="23" style="3" customWidth="1"/>
    <col min="11012" max="11012" width="19" style="3" customWidth="1"/>
    <col min="11013" max="11013" width="19.42578125" style="3" customWidth="1"/>
    <col min="11014" max="11014" width="18.140625" style="3" customWidth="1"/>
    <col min="11015" max="11015" width="21.5703125" style="3" customWidth="1"/>
    <col min="11016" max="11262" width="9.140625" style="3"/>
    <col min="11263" max="11263" width="21.28515625" style="3" customWidth="1"/>
    <col min="11264" max="11264" width="22.5703125" style="3" customWidth="1"/>
    <col min="11265" max="11265" width="25" style="3" customWidth="1"/>
    <col min="11266" max="11266" width="22.140625" style="3" customWidth="1"/>
    <col min="11267" max="11267" width="23" style="3" customWidth="1"/>
    <col min="11268" max="11268" width="19" style="3" customWidth="1"/>
    <col min="11269" max="11269" width="19.42578125" style="3" customWidth="1"/>
    <col min="11270" max="11270" width="18.140625" style="3" customWidth="1"/>
    <col min="11271" max="11271" width="21.5703125" style="3" customWidth="1"/>
    <col min="11272" max="11518" width="9.140625" style="3"/>
    <col min="11519" max="11519" width="21.28515625" style="3" customWidth="1"/>
    <col min="11520" max="11520" width="22.5703125" style="3" customWidth="1"/>
    <col min="11521" max="11521" width="25" style="3" customWidth="1"/>
    <col min="11522" max="11522" width="22.140625" style="3" customWidth="1"/>
    <col min="11523" max="11523" width="23" style="3" customWidth="1"/>
    <col min="11524" max="11524" width="19" style="3" customWidth="1"/>
    <col min="11525" max="11525" width="19.42578125" style="3" customWidth="1"/>
    <col min="11526" max="11526" width="18.140625" style="3" customWidth="1"/>
    <col min="11527" max="11527" width="21.5703125" style="3" customWidth="1"/>
    <col min="11528" max="11774" width="9.140625" style="3"/>
    <col min="11775" max="11775" width="21.28515625" style="3" customWidth="1"/>
    <col min="11776" max="11776" width="22.5703125" style="3" customWidth="1"/>
    <col min="11777" max="11777" width="25" style="3" customWidth="1"/>
    <col min="11778" max="11778" width="22.140625" style="3" customWidth="1"/>
    <col min="11779" max="11779" width="23" style="3" customWidth="1"/>
    <col min="11780" max="11780" width="19" style="3" customWidth="1"/>
    <col min="11781" max="11781" width="19.42578125" style="3" customWidth="1"/>
    <col min="11782" max="11782" width="18.140625" style="3" customWidth="1"/>
    <col min="11783" max="11783" width="21.5703125" style="3" customWidth="1"/>
    <col min="11784" max="12030" width="9.140625" style="3"/>
    <col min="12031" max="12031" width="21.28515625" style="3" customWidth="1"/>
    <col min="12032" max="12032" width="22.5703125" style="3" customWidth="1"/>
    <col min="12033" max="12033" width="25" style="3" customWidth="1"/>
    <col min="12034" max="12034" width="22.140625" style="3" customWidth="1"/>
    <col min="12035" max="12035" width="23" style="3" customWidth="1"/>
    <col min="12036" max="12036" width="19" style="3" customWidth="1"/>
    <col min="12037" max="12037" width="19.42578125" style="3" customWidth="1"/>
    <col min="12038" max="12038" width="18.140625" style="3" customWidth="1"/>
    <col min="12039" max="12039" width="21.5703125" style="3" customWidth="1"/>
    <col min="12040" max="12286" width="9.140625" style="3"/>
    <col min="12287" max="12287" width="21.28515625" style="3" customWidth="1"/>
    <col min="12288" max="12288" width="22.5703125" style="3" customWidth="1"/>
    <col min="12289" max="12289" width="25" style="3" customWidth="1"/>
    <col min="12290" max="12290" width="22.140625" style="3" customWidth="1"/>
    <col min="12291" max="12291" width="23" style="3" customWidth="1"/>
    <col min="12292" max="12292" width="19" style="3" customWidth="1"/>
    <col min="12293" max="12293" width="19.42578125" style="3" customWidth="1"/>
    <col min="12294" max="12294" width="18.140625" style="3" customWidth="1"/>
    <col min="12295" max="12295" width="21.5703125" style="3" customWidth="1"/>
    <col min="12296" max="12542" width="9.140625" style="3"/>
    <col min="12543" max="12543" width="21.28515625" style="3" customWidth="1"/>
    <col min="12544" max="12544" width="22.5703125" style="3" customWidth="1"/>
    <col min="12545" max="12545" width="25" style="3" customWidth="1"/>
    <col min="12546" max="12546" width="22.140625" style="3" customWidth="1"/>
    <col min="12547" max="12547" width="23" style="3" customWidth="1"/>
    <col min="12548" max="12548" width="19" style="3" customWidth="1"/>
    <col min="12549" max="12549" width="19.42578125" style="3" customWidth="1"/>
    <col min="12550" max="12550" width="18.140625" style="3" customWidth="1"/>
    <col min="12551" max="12551" width="21.5703125" style="3" customWidth="1"/>
    <col min="12552" max="12798" width="9.140625" style="3"/>
    <col min="12799" max="12799" width="21.28515625" style="3" customWidth="1"/>
    <col min="12800" max="12800" width="22.5703125" style="3" customWidth="1"/>
    <col min="12801" max="12801" width="25" style="3" customWidth="1"/>
    <col min="12802" max="12802" width="22.140625" style="3" customWidth="1"/>
    <col min="12803" max="12803" width="23" style="3" customWidth="1"/>
    <col min="12804" max="12804" width="19" style="3" customWidth="1"/>
    <col min="12805" max="12805" width="19.42578125" style="3" customWidth="1"/>
    <col min="12806" max="12806" width="18.140625" style="3" customWidth="1"/>
    <col min="12807" max="12807" width="21.5703125" style="3" customWidth="1"/>
    <col min="12808" max="13054" width="9.140625" style="3"/>
    <col min="13055" max="13055" width="21.28515625" style="3" customWidth="1"/>
    <col min="13056" max="13056" width="22.5703125" style="3" customWidth="1"/>
    <col min="13057" max="13057" width="25" style="3" customWidth="1"/>
    <col min="13058" max="13058" width="22.140625" style="3" customWidth="1"/>
    <col min="13059" max="13059" width="23" style="3" customWidth="1"/>
    <col min="13060" max="13060" width="19" style="3" customWidth="1"/>
    <col min="13061" max="13061" width="19.42578125" style="3" customWidth="1"/>
    <col min="13062" max="13062" width="18.140625" style="3" customWidth="1"/>
    <col min="13063" max="13063" width="21.5703125" style="3" customWidth="1"/>
    <col min="13064" max="13310" width="9.140625" style="3"/>
    <col min="13311" max="13311" width="21.28515625" style="3" customWidth="1"/>
    <col min="13312" max="13312" width="22.5703125" style="3" customWidth="1"/>
    <col min="13313" max="13313" width="25" style="3" customWidth="1"/>
    <col min="13314" max="13314" width="22.140625" style="3" customWidth="1"/>
    <col min="13315" max="13315" width="23" style="3" customWidth="1"/>
    <col min="13316" max="13316" width="19" style="3" customWidth="1"/>
    <col min="13317" max="13317" width="19.42578125" style="3" customWidth="1"/>
    <col min="13318" max="13318" width="18.140625" style="3" customWidth="1"/>
    <col min="13319" max="13319" width="21.5703125" style="3" customWidth="1"/>
    <col min="13320" max="13566" width="9.140625" style="3"/>
    <col min="13567" max="13567" width="21.28515625" style="3" customWidth="1"/>
    <col min="13568" max="13568" width="22.5703125" style="3" customWidth="1"/>
    <col min="13569" max="13569" width="25" style="3" customWidth="1"/>
    <col min="13570" max="13570" width="22.140625" style="3" customWidth="1"/>
    <col min="13571" max="13571" width="23" style="3" customWidth="1"/>
    <col min="13572" max="13572" width="19" style="3" customWidth="1"/>
    <col min="13573" max="13573" width="19.42578125" style="3" customWidth="1"/>
    <col min="13574" max="13574" width="18.140625" style="3" customWidth="1"/>
    <col min="13575" max="13575" width="21.5703125" style="3" customWidth="1"/>
    <col min="13576" max="13822" width="9.140625" style="3"/>
    <col min="13823" max="13823" width="21.28515625" style="3" customWidth="1"/>
    <col min="13824" max="13824" width="22.5703125" style="3" customWidth="1"/>
    <col min="13825" max="13825" width="25" style="3" customWidth="1"/>
    <col min="13826" max="13826" width="22.140625" style="3" customWidth="1"/>
    <col min="13827" max="13827" width="23" style="3" customWidth="1"/>
    <col min="13828" max="13828" width="19" style="3" customWidth="1"/>
    <col min="13829" max="13829" width="19.42578125" style="3" customWidth="1"/>
    <col min="13830" max="13830" width="18.140625" style="3" customWidth="1"/>
    <col min="13831" max="13831" width="21.5703125" style="3" customWidth="1"/>
    <col min="13832" max="14078" width="9.140625" style="3"/>
    <col min="14079" max="14079" width="21.28515625" style="3" customWidth="1"/>
    <col min="14080" max="14080" width="22.5703125" style="3" customWidth="1"/>
    <col min="14081" max="14081" width="25" style="3" customWidth="1"/>
    <col min="14082" max="14082" width="22.140625" style="3" customWidth="1"/>
    <col min="14083" max="14083" width="23" style="3" customWidth="1"/>
    <col min="14084" max="14084" width="19" style="3" customWidth="1"/>
    <col min="14085" max="14085" width="19.42578125" style="3" customWidth="1"/>
    <col min="14086" max="14086" width="18.140625" style="3" customWidth="1"/>
    <col min="14087" max="14087" width="21.5703125" style="3" customWidth="1"/>
    <col min="14088" max="14334" width="9.140625" style="3"/>
    <col min="14335" max="14335" width="21.28515625" style="3" customWidth="1"/>
    <col min="14336" max="14336" width="22.5703125" style="3" customWidth="1"/>
    <col min="14337" max="14337" width="25" style="3" customWidth="1"/>
    <col min="14338" max="14338" width="22.140625" style="3" customWidth="1"/>
    <col min="14339" max="14339" width="23" style="3" customWidth="1"/>
    <col min="14340" max="14340" width="19" style="3" customWidth="1"/>
    <col min="14341" max="14341" width="19.42578125" style="3" customWidth="1"/>
    <col min="14342" max="14342" width="18.140625" style="3" customWidth="1"/>
    <col min="14343" max="14343" width="21.5703125" style="3" customWidth="1"/>
    <col min="14344" max="14590" width="9.140625" style="3"/>
    <col min="14591" max="14591" width="21.28515625" style="3" customWidth="1"/>
    <col min="14592" max="14592" width="22.5703125" style="3" customWidth="1"/>
    <col min="14593" max="14593" width="25" style="3" customWidth="1"/>
    <col min="14594" max="14594" width="22.140625" style="3" customWidth="1"/>
    <col min="14595" max="14595" width="23" style="3" customWidth="1"/>
    <col min="14596" max="14596" width="19" style="3" customWidth="1"/>
    <col min="14597" max="14597" width="19.42578125" style="3" customWidth="1"/>
    <col min="14598" max="14598" width="18.140625" style="3" customWidth="1"/>
    <col min="14599" max="14599" width="21.5703125" style="3" customWidth="1"/>
    <col min="14600" max="14846" width="9.140625" style="3"/>
    <col min="14847" max="14847" width="21.28515625" style="3" customWidth="1"/>
    <col min="14848" max="14848" width="22.5703125" style="3" customWidth="1"/>
    <col min="14849" max="14849" width="25" style="3" customWidth="1"/>
    <col min="14850" max="14850" width="22.140625" style="3" customWidth="1"/>
    <col min="14851" max="14851" width="23" style="3" customWidth="1"/>
    <col min="14852" max="14852" width="19" style="3" customWidth="1"/>
    <col min="14853" max="14853" width="19.42578125" style="3" customWidth="1"/>
    <col min="14854" max="14854" width="18.140625" style="3" customWidth="1"/>
    <col min="14855" max="14855" width="21.5703125" style="3" customWidth="1"/>
    <col min="14856" max="15102" width="9.140625" style="3"/>
    <col min="15103" max="15103" width="21.28515625" style="3" customWidth="1"/>
    <col min="15104" max="15104" width="22.5703125" style="3" customWidth="1"/>
    <col min="15105" max="15105" width="25" style="3" customWidth="1"/>
    <col min="15106" max="15106" width="22.140625" style="3" customWidth="1"/>
    <col min="15107" max="15107" width="23" style="3" customWidth="1"/>
    <col min="15108" max="15108" width="19" style="3" customWidth="1"/>
    <col min="15109" max="15109" width="19.42578125" style="3" customWidth="1"/>
    <col min="15110" max="15110" width="18.140625" style="3" customWidth="1"/>
    <col min="15111" max="15111" width="21.5703125" style="3" customWidth="1"/>
    <col min="15112" max="15358" width="9.140625" style="3"/>
    <col min="15359" max="15359" width="21.28515625" style="3" customWidth="1"/>
    <col min="15360" max="15360" width="22.5703125" style="3" customWidth="1"/>
    <col min="15361" max="15361" width="25" style="3" customWidth="1"/>
    <col min="15362" max="15362" width="22.140625" style="3" customWidth="1"/>
    <col min="15363" max="15363" width="23" style="3" customWidth="1"/>
    <col min="15364" max="15364" width="19" style="3" customWidth="1"/>
    <col min="15365" max="15365" width="19.42578125" style="3" customWidth="1"/>
    <col min="15366" max="15366" width="18.140625" style="3" customWidth="1"/>
    <col min="15367" max="15367" width="21.5703125" style="3" customWidth="1"/>
    <col min="15368" max="15614" width="9.140625" style="3"/>
    <col min="15615" max="15615" width="21.28515625" style="3" customWidth="1"/>
    <col min="15616" max="15616" width="22.5703125" style="3" customWidth="1"/>
    <col min="15617" max="15617" width="25" style="3" customWidth="1"/>
    <col min="15618" max="15618" width="22.140625" style="3" customWidth="1"/>
    <col min="15619" max="15619" width="23" style="3" customWidth="1"/>
    <col min="15620" max="15620" width="19" style="3" customWidth="1"/>
    <col min="15621" max="15621" width="19.42578125" style="3" customWidth="1"/>
    <col min="15622" max="15622" width="18.140625" style="3" customWidth="1"/>
    <col min="15623" max="15623" width="21.5703125" style="3" customWidth="1"/>
    <col min="15624" max="15870" width="9.140625" style="3"/>
    <col min="15871" max="15871" width="21.28515625" style="3" customWidth="1"/>
    <col min="15872" max="15872" width="22.5703125" style="3" customWidth="1"/>
    <col min="15873" max="15873" width="25" style="3" customWidth="1"/>
    <col min="15874" max="15874" width="22.140625" style="3" customWidth="1"/>
    <col min="15875" max="15875" width="23" style="3" customWidth="1"/>
    <col min="15876" max="15876" width="19" style="3" customWidth="1"/>
    <col min="15877" max="15877" width="19.42578125" style="3" customWidth="1"/>
    <col min="15878" max="15878" width="18.140625" style="3" customWidth="1"/>
    <col min="15879" max="15879" width="21.5703125" style="3" customWidth="1"/>
    <col min="15880" max="16126" width="9.140625" style="3"/>
    <col min="16127" max="16127" width="21.28515625" style="3" customWidth="1"/>
    <col min="16128" max="16128" width="22.5703125" style="3" customWidth="1"/>
    <col min="16129" max="16129" width="25" style="3" customWidth="1"/>
    <col min="16130" max="16130" width="22.140625" style="3" customWidth="1"/>
    <col min="16131" max="16131" width="23" style="3" customWidth="1"/>
    <col min="16132" max="16132" width="19" style="3" customWidth="1"/>
    <col min="16133" max="16133" width="19.42578125" style="3" customWidth="1"/>
    <col min="16134" max="16134" width="18.140625" style="3" customWidth="1"/>
    <col min="16135" max="16135" width="21.5703125" style="3" customWidth="1"/>
    <col min="16136" max="16384" width="9.140625" style="3"/>
  </cols>
  <sheetData>
    <row r="1" spans="1:12" x14ac:dyDescent="0.25">
      <c r="C1" s="7"/>
      <c r="D1" s="7"/>
      <c r="E1" s="7"/>
      <c r="F1" s="7"/>
      <c r="G1" s="7"/>
      <c r="J1" s="7"/>
      <c r="K1" s="12" t="s">
        <v>21</v>
      </c>
    </row>
    <row r="2" spans="1:12" x14ac:dyDescent="0.25">
      <c r="C2" s="7"/>
      <c r="D2" s="7"/>
      <c r="E2" s="7"/>
      <c r="F2" s="7"/>
      <c r="G2" s="7"/>
      <c r="J2" s="7"/>
      <c r="K2" s="12" t="s">
        <v>7</v>
      </c>
    </row>
    <row r="3" spans="1:12" x14ac:dyDescent="0.25">
      <c r="C3" s="8"/>
      <c r="D3" s="8"/>
      <c r="E3" s="8"/>
      <c r="F3" s="8"/>
      <c r="G3" s="8"/>
      <c r="J3" s="8"/>
      <c r="K3" s="13" t="s">
        <v>8</v>
      </c>
    </row>
    <row r="4" spans="1:12" x14ac:dyDescent="0.25">
      <c r="C4" s="7"/>
      <c r="D4" s="7"/>
      <c r="E4" s="7"/>
      <c r="F4" s="7"/>
      <c r="G4" s="7"/>
      <c r="J4" s="7"/>
      <c r="K4" s="12" t="s">
        <v>27</v>
      </c>
    </row>
    <row r="6" spans="1:12" s="1" customFormat="1" ht="29.25" customHeight="1" x14ac:dyDescent="0.25">
      <c r="A6" s="47" t="s">
        <v>14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x14ac:dyDescent="0.25">
      <c r="L7" s="3" t="s">
        <v>26</v>
      </c>
    </row>
    <row r="8" spans="1:12" ht="1.5" customHeight="1" thickBot="1" x14ac:dyDescent="0.3">
      <c r="C8" s="4"/>
      <c r="D8" s="4"/>
      <c r="E8" s="4"/>
      <c r="F8" s="4"/>
      <c r="G8" s="4"/>
      <c r="H8" s="4"/>
      <c r="I8" s="4"/>
      <c r="J8" s="4"/>
    </row>
    <row r="9" spans="1:12" ht="106.5" customHeight="1" x14ac:dyDescent="0.25">
      <c r="A9" s="17" t="s">
        <v>6</v>
      </c>
      <c r="B9" s="19" t="s">
        <v>5</v>
      </c>
      <c r="C9" s="31" t="s">
        <v>16</v>
      </c>
      <c r="D9" s="32" t="s">
        <v>17</v>
      </c>
      <c r="E9" s="31" t="s">
        <v>22</v>
      </c>
      <c r="F9" s="32" t="s">
        <v>17</v>
      </c>
      <c r="G9" s="32" t="s">
        <v>18</v>
      </c>
      <c r="H9" s="32" t="s">
        <v>19</v>
      </c>
      <c r="I9" s="32" t="s">
        <v>17</v>
      </c>
      <c r="J9" s="32" t="s">
        <v>24</v>
      </c>
      <c r="K9" s="32" t="s">
        <v>17</v>
      </c>
      <c r="L9" s="33" t="s">
        <v>20</v>
      </c>
    </row>
    <row r="10" spans="1:12" ht="10.5" customHeight="1" x14ac:dyDescent="0.25">
      <c r="A10" s="21">
        <v>1</v>
      </c>
      <c r="B10" s="10">
        <v>2</v>
      </c>
      <c r="C10" s="11">
        <v>3</v>
      </c>
      <c r="D10" s="11">
        <v>4</v>
      </c>
      <c r="E10" s="11">
        <v>5</v>
      </c>
      <c r="F10" s="11">
        <v>4</v>
      </c>
      <c r="G10" s="11">
        <v>5</v>
      </c>
      <c r="H10" s="11">
        <v>6</v>
      </c>
      <c r="I10" s="11">
        <v>7</v>
      </c>
      <c r="J10" s="11">
        <v>8</v>
      </c>
      <c r="K10" s="11">
        <v>4</v>
      </c>
      <c r="L10" s="22">
        <v>5</v>
      </c>
    </row>
    <row r="11" spans="1:12" s="6" customFormat="1" ht="54.75" hidden="1" customHeight="1" x14ac:dyDescent="0.25">
      <c r="A11" s="23"/>
      <c r="B11" s="5" t="s">
        <v>11</v>
      </c>
      <c r="C11" s="9"/>
      <c r="D11" s="9"/>
      <c r="E11" s="9"/>
      <c r="F11" s="9"/>
      <c r="G11" s="9"/>
      <c r="H11" s="9"/>
      <c r="I11" s="9"/>
      <c r="J11" s="9"/>
      <c r="K11" s="9"/>
      <c r="L11" s="34"/>
    </row>
    <row r="12" spans="1:12" s="6" customFormat="1" ht="103.5" customHeight="1" x14ac:dyDescent="0.25">
      <c r="A12" s="23">
        <v>1</v>
      </c>
      <c r="B12" s="5" t="s">
        <v>10</v>
      </c>
      <c r="C12" s="9">
        <v>407154.1</v>
      </c>
      <c r="D12" s="9"/>
      <c r="E12" s="9">
        <f>SUM(C12:D12)</f>
        <v>407154.1</v>
      </c>
      <c r="F12" s="9"/>
      <c r="G12" s="9">
        <f>SUM(E12:F12)</f>
        <v>407154.1</v>
      </c>
      <c r="H12" s="9">
        <v>420613.7</v>
      </c>
      <c r="I12" s="9"/>
      <c r="J12" s="9">
        <f>SUM(H12:I12)</f>
        <v>420613.7</v>
      </c>
      <c r="K12" s="9"/>
      <c r="L12" s="34">
        <f>SUM(J12:K12)</f>
        <v>420613.7</v>
      </c>
    </row>
    <row r="13" spans="1:12" s="6" customFormat="1" ht="36.75" hidden="1" customHeight="1" x14ac:dyDescent="0.25">
      <c r="A13" s="23"/>
      <c r="B13" s="5" t="s">
        <v>4</v>
      </c>
      <c r="C13" s="9"/>
      <c r="D13" s="9"/>
      <c r="E13" s="9">
        <f t="shared" ref="E13:E18" si="0">SUM(C13:D13)</f>
        <v>0</v>
      </c>
      <c r="F13" s="9"/>
      <c r="G13" s="9">
        <f t="shared" ref="G13:G18" si="1">SUM(E13:F13)</f>
        <v>0</v>
      </c>
      <c r="H13" s="9"/>
      <c r="I13" s="9"/>
      <c r="J13" s="9">
        <f t="shared" ref="J13:J18" si="2">SUM(H13:I13)</f>
        <v>0</v>
      </c>
      <c r="K13" s="9"/>
      <c r="L13" s="34">
        <f t="shared" ref="L13:L18" si="3">SUM(J13:K13)</f>
        <v>0</v>
      </c>
    </row>
    <row r="14" spans="1:12" s="6" customFormat="1" ht="36.75" hidden="1" customHeight="1" x14ac:dyDescent="0.25">
      <c r="A14" s="23">
        <v>4</v>
      </c>
      <c r="B14" s="5" t="s">
        <v>3</v>
      </c>
      <c r="C14" s="9"/>
      <c r="D14" s="9"/>
      <c r="E14" s="9">
        <f t="shared" si="0"/>
        <v>0</v>
      </c>
      <c r="F14" s="9"/>
      <c r="G14" s="9">
        <f t="shared" si="1"/>
        <v>0</v>
      </c>
      <c r="H14" s="9"/>
      <c r="I14" s="9"/>
      <c r="J14" s="9">
        <f t="shared" si="2"/>
        <v>0</v>
      </c>
      <c r="K14" s="9"/>
      <c r="L14" s="34">
        <f t="shared" si="3"/>
        <v>0</v>
      </c>
    </row>
    <row r="15" spans="1:12" s="6" customFormat="1" ht="51.75" hidden="1" customHeight="1" x14ac:dyDescent="0.25">
      <c r="A15" s="23">
        <v>5</v>
      </c>
      <c r="B15" s="5" t="s">
        <v>9</v>
      </c>
      <c r="C15" s="9"/>
      <c r="D15" s="9"/>
      <c r="E15" s="9">
        <f t="shared" si="0"/>
        <v>0</v>
      </c>
      <c r="F15" s="9"/>
      <c r="G15" s="9">
        <f t="shared" si="1"/>
        <v>0</v>
      </c>
      <c r="H15" s="9"/>
      <c r="I15" s="9"/>
      <c r="J15" s="9">
        <f t="shared" si="2"/>
        <v>0</v>
      </c>
      <c r="K15" s="9"/>
      <c r="L15" s="34">
        <f t="shared" si="3"/>
        <v>0</v>
      </c>
    </row>
    <row r="16" spans="1:12" s="6" customFormat="1" ht="50.25" customHeight="1" x14ac:dyDescent="0.25">
      <c r="A16" s="23">
        <v>2</v>
      </c>
      <c r="B16" s="5" t="s">
        <v>0</v>
      </c>
      <c r="C16" s="16">
        <f>1879912.8</f>
        <v>1879912.8</v>
      </c>
      <c r="D16" s="16">
        <v>820.9</v>
      </c>
      <c r="E16" s="16">
        <f t="shared" si="0"/>
        <v>1880733.7</v>
      </c>
      <c r="F16" s="16">
        <v>22198.7</v>
      </c>
      <c r="G16" s="16">
        <f t="shared" si="1"/>
        <v>1902932.4</v>
      </c>
      <c r="H16" s="16">
        <f>1892430.8</f>
        <v>1892430.8</v>
      </c>
      <c r="I16" s="16">
        <v>528.9</v>
      </c>
      <c r="J16" s="16">
        <f t="shared" si="2"/>
        <v>1892959.7</v>
      </c>
      <c r="K16" s="16">
        <v>23086.9</v>
      </c>
      <c r="L16" s="35">
        <f t="shared" si="3"/>
        <v>1916046.5999999999</v>
      </c>
    </row>
    <row r="17" spans="1:12" s="6" customFormat="1" ht="51" customHeight="1" x14ac:dyDescent="0.25">
      <c r="A17" s="23">
        <v>3</v>
      </c>
      <c r="B17" s="5" t="s">
        <v>1</v>
      </c>
      <c r="C17" s="16">
        <v>263686.40000000002</v>
      </c>
      <c r="D17" s="16"/>
      <c r="E17" s="16">
        <f t="shared" si="0"/>
        <v>263686.40000000002</v>
      </c>
      <c r="F17" s="16"/>
      <c r="G17" s="16">
        <f t="shared" si="1"/>
        <v>263686.40000000002</v>
      </c>
      <c r="H17" s="16">
        <v>192298.8</v>
      </c>
      <c r="I17" s="16"/>
      <c r="J17" s="16">
        <f t="shared" si="2"/>
        <v>192298.8</v>
      </c>
      <c r="K17" s="16"/>
      <c r="L17" s="35">
        <f t="shared" si="3"/>
        <v>192298.8</v>
      </c>
    </row>
    <row r="18" spans="1:12" s="6" customFormat="1" ht="55.5" customHeight="1" x14ac:dyDescent="0.25">
      <c r="A18" s="23">
        <v>4</v>
      </c>
      <c r="B18" s="5" t="s">
        <v>2</v>
      </c>
      <c r="C18" s="16">
        <v>4205.3999999999996</v>
      </c>
      <c r="D18" s="16"/>
      <c r="E18" s="16">
        <f t="shared" si="0"/>
        <v>4205.3999999999996</v>
      </c>
      <c r="F18" s="16">
        <v>173</v>
      </c>
      <c r="G18" s="16">
        <f t="shared" si="1"/>
        <v>4378.3999999999996</v>
      </c>
      <c r="H18" s="16">
        <v>4205.3999999999996</v>
      </c>
      <c r="I18" s="16"/>
      <c r="J18" s="16">
        <f t="shared" si="2"/>
        <v>4205.3999999999996</v>
      </c>
      <c r="K18" s="16">
        <v>173</v>
      </c>
      <c r="L18" s="35">
        <f t="shared" si="3"/>
        <v>4378.3999999999996</v>
      </c>
    </row>
    <row r="19" spans="1:12" s="6" customFormat="1" ht="36.75" customHeight="1" thickBot="1" x14ac:dyDescent="0.3">
      <c r="A19" s="27"/>
      <c r="B19" s="28" t="s">
        <v>12</v>
      </c>
      <c r="C19" s="36">
        <f>SUM(C11:C18)</f>
        <v>2554958.6999999997</v>
      </c>
      <c r="D19" s="36">
        <f t="shared" ref="D19:E19" si="4">SUM(D11:D18)</f>
        <v>820.9</v>
      </c>
      <c r="E19" s="36">
        <f t="shared" si="4"/>
        <v>2555779.5999999996</v>
      </c>
      <c r="F19" s="36">
        <f t="shared" ref="F19:G19" si="5">SUM(F11:F18)</f>
        <v>22371.7</v>
      </c>
      <c r="G19" s="36">
        <f t="shared" si="5"/>
        <v>2578151.2999999998</v>
      </c>
      <c r="H19" s="36">
        <f>SUM(H11:H18)</f>
        <v>2509548.6999999997</v>
      </c>
      <c r="I19" s="36">
        <f t="shared" ref="I19" si="6">SUM(I11:I18)</f>
        <v>528.9</v>
      </c>
      <c r="J19" s="36">
        <f t="shared" ref="J19:L19" si="7">SUM(J11:J18)</f>
        <v>2510077.5999999996</v>
      </c>
      <c r="K19" s="36">
        <f t="shared" si="7"/>
        <v>23259.9</v>
      </c>
      <c r="L19" s="37">
        <f t="shared" si="7"/>
        <v>2533337.4999999995</v>
      </c>
    </row>
    <row r="20" spans="1:12" x14ac:dyDescent="0.25">
      <c r="B20" s="2"/>
      <c r="C20" s="2"/>
      <c r="D20" s="2"/>
      <c r="E20" s="2"/>
      <c r="F20" s="2"/>
      <c r="G20" s="2"/>
      <c r="H20" s="2"/>
      <c r="I20" s="2"/>
      <c r="J20" s="2"/>
    </row>
    <row r="21" spans="1:12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A6:L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2019</vt:lpstr>
      <vt:lpstr>2020-2021</vt:lpstr>
      <vt:lpstr>прил 12 2020-2021гг</vt:lpstr>
      <vt:lpstr>'2020-2021'!Область_печати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2019-10-29T06:17:04Z</dcterms:modified>
</cp:coreProperties>
</file>